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ryan_texasagriculture_gov/Documents/Other/Desktop/questionnaires/"/>
    </mc:Choice>
  </mc:AlternateContent>
  <xr:revisionPtr revIDLastSave="16" documentId="8_{7775CE64-4FE1-42AE-A92D-4974CC1379AA}" xr6:coauthVersionLast="47" xr6:coauthVersionMax="47" xr10:uidLastSave="{C738A203-A687-41C5-A968-91315E7EAFEB}"/>
  <bookViews>
    <workbookView xWindow="32535" yWindow="870" windowWidth="23250" windowHeight="12570" xr2:uid="{00000000-000D-0000-FFFF-FFFF00000000}"/>
  </bookViews>
  <sheets>
    <sheet name="Survey Questionnaire" sheetId="2" r:id="rId1"/>
    <sheet name="LIMITS_COUNTYLEVEL" sheetId="1" state="hidden" r:id="rId2"/>
  </sheets>
  <externalReferences>
    <externalReference r:id="rId3"/>
  </externalReferences>
  <definedNames>
    <definedName name="_xlnm._FilterDatabase" localSheetId="1" hidden="1">LIMITS_COUNTYLEVEL!$B$1:$M$255</definedName>
    <definedName name="county">[1]dataTable!$A$2:$A$256</definedName>
    <definedName name="LIMITS_COUNTYLEVEL">LIMITS_COUNTYLEVEL!$B$1:$M$255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5" i="1" l="1"/>
  <c r="P255" i="1"/>
  <c r="O255" i="1"/>
  <c r="N255" i="1"/>
  <c r="Q254" i="1"/>
  <c r="P254" i="1"/>
  <c r="O254" i="1"/>
  <c r="N254" i="1"/>
  <c r="Q253" i="1"/>
  <c r="P253" i="1"/>
  <c r="O253" i="1"/>
  <c r="N253" i="1"/>
  <c r="Q252" i="1"/>
  <c r="P252" i="1"/>
  <c r="O252" i="1"/>
  <c r="N252" i="1"/>
  <c r="Q251" i="1"/>
  <c r="P251" i="1"/>
  <c r="O251" i="1"/>
  <c r="N251" i="1"/>
  <c r="Q250" i="1"/>
  <c r="P250" i="1"/>
  <c r="O250" i="1"/>
  <c r="N250" i="1"/>
  <c r="Q249" i="1"/>
  <c r="P249" i="1"/>
  <c r="O249" i="1"/>
  <c r="N249" i="1"/>
  <c r="Q248" i="1"/>
  <c r="P248" i="1"/>
  <c r="O248" i="1"/>
  <c r="N248" i="1"/>
  <c r="Q247" i="1"/>
  <c r="P247" i="1"/>
  <c r="O247" i="1"/>
  <c r="N247" i="1"/>
  <c r="Q246" i="1"/>
  <c r="P246" i="1"/>
  <c r="O246" i="1"/>
  <c r="N246" i="1"/>
  <c r="Q245" i="1"/>
  <c r="P245" i="1"/>
  <c r="O245" i="1"/>
  <c r="N245" i="1"/>
  <c r="Q244" i="1"/>
  <c r="P244" i="1"/>
  <c r="O244" i="1"/>
  <c r="N244" i="1"/>
  <c r="Q243" i="1"/>
  <c r="P243" i="1"/>
  <c r="O243" i="1"/>
  <c r="N243" i="1"/>
  <c r="Q242" i="1"/>
  <c r="P242" i="1"/>
  <c r="O242" i="1"/>
  <c r="N242" i="1"/>
  <c r="Q241" i="1"/>
  <c r="P241" i="1"/>
  <c r="O241" i="1"/>
  <c r="N241" i="1"/>
  <c r="Q240" i="1"/>
  <c r="P240" i="1"/>
  <c r="O240" i="1"/>
  <c r="N240" i="1"/>
  <c r="Q239" i="1"/>
  <c r="P239" i="1"/>
  <c r="O239" i="1"/>
  <c r="N239" i="1"/>
  <c r="Q238" i="1"/>
  <c r="P238" i="1"/>
  <c r="O238" i="1"/>
  <c r="N238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8" i="1"/>
  <c r="P228" i="1"/>
  <c r="O228" i="1"/>
  <c r="N228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4" i="1"/>
  <c r="P224" i="1"/>
  <c r="O224" i="1"/>
  <c r="N224" i="1"/>
  <c r="Q223" i="1"/>
  <c r="P223" i="1"/>
  <c r="O223" i="1"/>
  <c r="N223" i="1"/>
  <c r="Q222" i="1"/>
  <c r="P222" i="1"/>
  <c r="O222" i="1"/>
  <c r="N222" i="1"/>
  <c r="Q221" i="1"/>
  <c r="P221" i="1"/>
  <c r="O221" i="1"/>
  <c r="N221" i="1"/>
  <c r="Q220" i="1"/>
  <c r="P220" i="1"/>
  <c r="O220" i="1"/>
  <c r="N220" i="1"/>
  <c r="Q219" i="1"/>
  <c r="P219" i="1"/>
  <c r="O219" i="1"/>
  <c r="N219" i="1"/>
  <c r="Q218" i="1"/>
  <c r="P218" i="1"/>
  <c r="O218" i="1"/>
  <c r="N218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4" i="1"/>
  <c r="P214" i="1"/>
  <c r="O214" i="1"/>
  <c r="N214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9" i="1"/>
  <c r="P209" i="1"/>
  <c r="O209" i="1"/>
  <c r="N209" i="1"/>
  <c r="Q208" i="1"/>
  <c r="P208" i="1"/>
  <c r="O208" i="1"/>
  <c r="N208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9" i="1"/>
  <c r="P189" i="1"/>
  <c r="O189" i="1"/>
  <c r="N189" i="1"/>
  <c r="Q188" i="1"/>
  <c r="P188" i="1"/>
  <c r="O188" i="1"/>
  <c r="N188" i="1"/>
  <c r="Q187" i="1"/>
  <c r="P187" i="1"/>
  <c r="O187" i="1"/>
  <c r="N187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3" i="1"/>
  <c r="P183" i="1"/>
  <c r="O183" i="1"/>
  <c r="N183" i="1"/>
  <c r="Q182" i="1"/>
  <c r="P182" i="1"/>
  <c r="O182" i="1"/>
  <c r="N182" i="1"/>
  <c r="Q181" i="1"/>
  <c r="P181" i="1"/>
  <c r="O181" i="1"/>
  <c r="N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7" i="1"/>
  <c r="P177" i="1"/>
  <c r="O177" i="1"/>
  <c r="N177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2" i="1"/>
  <c r="P172" i="1"/>
  <c r="O172" i="1"/>
  <c r="N172" i="1"/>
  <c r="Q171" i="1"/>
  <c r="P171" i="1"/>
  <c r="O171" i="1"/>
  <c r="N171" i="1"/>
  <c r="Q170" i="1"/>
  <c r="P170" i="1"/>
  <c r="O170" i="1"/>
  <c r="N170" i="1"/>
  <c r="Q169" i="1"/>
  <c r="P169" i="1"/>
  <c r="O169" i="1"/>
  <c r="N169" i="1"/>
  <c r="Q168" i="1"/>
  <c r="P168" i="1"/>
  <c r="O168" i="1"/>
  <c r="N168" i="1"/>
  <c r="Q167" i="1"/>
  <c r="P167" i="1"/>
  <c r="O167" i="1"/>
  <c r="N167" i="1"/>
  <c r="Q166" i="1"/>
  <c r="P166" i="1"/>
  <c r="O166" i="1"/>
  <c r="N166" i="1"/>
  <c r="Q165" i="1"/>
  <c r="P165" i="1"/>
  <c r="O165" i="1"/>
  <c r="N165" i="1"/>
  <c r="Q164" i="1"/>
  <c r="P164" i="1"/>
  <c r="O164" i="1"/>
  <c r="N164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7" i="1"/>
  <c r="P157" i="1"/>
  <c r="O157" i="1"/>
  <c r="N157" i="1"/>
  <c r="Q156" i="1"/>
  <c r="P156" i="1"/>
  <c r="O156" i="1"/>
  <c r="N156" i="1"/>
  <c r="Q155" i="1"/>
  <c r="P155" i="1"/>
  <c r="O155" i="1"/>
  <c r="N155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1" i="1"/>
  <c r="P151" i="1"/>
  <c r="O151" i="1"/>
  <c r="N151" i="1"/>
  <c r="Q150" i="1"/>
  <c r="P150" i="1"/>
  <c r="O150" i="1"/>
  <c r="N150" i="1"/>
  <c r="Q149" i="1"/>
  <c r="P149" i="1"/>
  <c r="O149" i="1"/>
  <c r="N149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9" i="1"/>
  <c r="P139" i="1"/>
  <c r="O139" i="1"/>
  <c r="N139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3" i="1"/>
  <c r="P133" i="1"/>
  <c r="O133" i="1"/>
  <c r="N133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9" i="1"/>
  <c r="P129" i="1"/>
  <c r="O129" i="1"/>
  <c r="N129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20" i="1"/>
  <c r="P120" i="1"/>
  <c r="O120" i="1"/>
  <c r="N120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3" i="1"/>
  <c r="P113" i="1"/>
  <c r="O113" i="1"/>
  <c r="N113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8" i="1"/>
  <c r="P108" i="1"/>
  <c r="O108" i="1"/>
  <c r="N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Q3" i="1"/>
  <c r="P3" i="1"/>
  <c r="O3" i="1"/>
  <c r="N3" i="1"/>
  <c r="Q2" i="1"/>
  <c r="P2" i="1"/>
  <c r="O2" i="1"/>
  <c r="N2" i="1"/>
  <c r="J31" i="2" s="1"/>
  <c r="I4" i="2"/>
  <c r="B31" i="2"/>
  <c r="C31" i="2"/>
  <c r="D31" i="2"/>
  <c r="E31" i="2"/>
  <c r="F31" i="2"/>
  <c r="G31" i="2"/>
  <c r="H31" i="2"/>
  <c r="I31" i="2"/>
  <c r="K31" i="2"/>
  <c r="L31" i="2"/>
  <c r="M31" i="2"/>
  <c r="B35" i="2" l="1"/>
  <c r="C35" i="2"/>
  <c r="D35" i="2"/>
  <c r="E35" i="2"/>
  <c r="F35" i="2"/>
  <c r="G35" i="2"/>
  <c r="H35" i="2"/>
  <c r="I35" i="2"/>
  <c r="J35" i="2"/>
  <c r="K35" i="2"/>
  <c r="L35" i="2"/>
  <c r="M35" i="2"/>
</calcChain>
</file>

<file path=xl/sharedStrings.xml><?xml version="1.0" encoding="utf-8"?>
<sst xmlns="http://schemas.openxmlformats.org/spreadsheetml/2006/main" count="868" uniqueCount="606">
  <si>
    <t>County_Name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</si>
  <si>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</si>
  <si>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</si>
  <si>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</si>
  <si>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</si>
  <si>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</si>
  <si>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</si>
  <si>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</si>
  <si>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</si>
  <si>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Calhoun County</t>
  </si>
  <si>
    <t>Chambers County</t>
  </si>
  <si>
    <t>Cherokee County</t>
  </si>
  <si>
    <t>Clay County</t>
  </si>
  <si>
    <t>Dallas County</t>
  </si>
  <si>
    <t>Fayette County</t>
  </si>
  <si>
    <t>Franklin County</t>
  </si>
  <si>
    <t>Hale County</t>
  </si>
  <si>
    <t>Houston County</t>
  </si>
  <si>
    <t>Jackson County</t>
  </si>
  <si>
    <t>Jefferson County</t>
  </si>
  <si>
    <t>Lamar County</t>
  </si>
  <si>
    <t>Lee County</t>
  </si>
  <si>
    <t>Limestone County</t>
  </si>
  <si>
    <t>Madison County</t>
  </si>
  <si>
    <t>Marion County</t>
  </si>
  <si>
    <t>Montgomery County</t>
  </si>
  <si>
    <t>Shelby County</t>
  </si>
  <si>
    <t>Walker County</t>
  </si>
  <si>
    <t>Washington County</t>
  </si>
  <si>
    <t>Howard County</t>
  </si>
  <si>
    <t>Johnson County</t>
  </si>
  <si>
    <t>Newton County</t>
  </si>
  <si>
    <t>Polk County</t>
  </si>
  <si>
    <t>Orange County</t>
  </si>
  <si>
    <t>Trinity County</t>
  </si>
  <si>
    <t>Colorado</t>
  </si>
  <si>
    <t>Delta County</t>
  </si>
  <si>
    <t>El Paso County</t>
  </si>
  <si>
    <t>Kent County</t>
  </si>
  <si>
    <t>Duval County</t>
  </si>
  <si>
    <t>Hamilton County</t>
  </si>
  <si>
    <t>Leon County</t>
  </si>
  <si>
    <t>Liberty County</t>
  </si>
  <si>
    <t>Martin County</t>
  </si>
  <si>
    <t>Taylor County</t>
  </si>
  <si>
    <t>Brooks County</t>
  </si>
  <si>
    <t>Dawson County</t>
  </si>
  <si>
    <t>Fannin County</t>
  </si>
  <si>
    <t>Floyd County</t>
  </si>
  <si>
    <t>Hall County</t>
  </si>
  <si>
    <t>Harris County</t>
  </si>
  <si>
    <t>Jasper County</t>
  </si>
  <si>
    <t>Jeff Davis County</t>
  </si>
  <si>
    <t>Jones County</t>
  </si>
  <si>
    <t>Mitchell County</t>
  </si>
  <si>
    <t>Stephens County</t>
  </si>
  <si>
    <t>Terrell County</t>
  </si>
  <si>
    <t>Wheeler County</t>
  </si>
  <si>
    <t>Brown County</t>
  </si>
  <si>
    <t>Cass County</t>
  </si>
  <si>
    <t>Edwards County</t>
  </si>
  <si>
    <t>Hardin County</t>
  </si>
  <si>
    <t>Henderson County</t>
  </si>
  <si>
    <t>Kendall County</t>
  </si>
  <si>
    <t>Knox County</t>
  </si>
  <si>
    <t>La Salle County</t>
  </si>
  <si>
    <t>Mason County</t>
  </si>
  <si>
    <t>Menard County</t>
  </si>
  <si>
    <t>Williamson County</t>
  </si>
  <si>
    <t>Harrison County</t>
  </si>
  <si>
    <t>Mills County</t>
  </si>
  <si>
    <t>Anderson County</t>
  </si>
  <si>
    <t>Comanche County</t>
  </si>
  <si>
    <t>Ellis County</t>
  </si>
  <si>
    <t>Gray County</t>
  </si>
  <si>
    <t>Haskell County</t>
  </si>
  <si>
    <t>Morris County</t>
  </si>
  <si>
    <t>Sherman County</t>
  </si>
  <si>
    <t>Smith County</t>
  </si>
  <si>
    <t>Wichita County</t>
  </si>
  <si>
    <t>Wilson County</t>
  </si>
  <si>
    <t>Bell County</t>
  </si>
  <si>
    <t>Caldwell County</t>
  </si>
  <si>
    <t>Grayson County</t>
  </si>
  <si>
    <t>Hopkins County</t>
  </si>
  <si>
    <t>Oldham County</t>
  </si>
  <si>
    <t>Robertson County</t>
  </si>
  <si>
    <t>Midland County</t>
  </si>
  <si>
    <t>Panola County</t>
  </si>
  <si>
    <t>Hill County</t>
  </si>
  <si>
    <t>Guadalupe County</t>
  </si>
  <si>
    <t>Hidalgo County</t>
  </si>
  <si>
    <t>Moore County</t>
  </si>
  <si>
    <t>Ward County</t>
  </si>
  <si>
    <t>Medina County</t>
  </si>
  <si>
    <t>Wood County</t>
  </si>
  <si>
    <t>Armstrong County</t>
  </si>
  <si>
    <t>Cameron County</t>
  </si>
  <si>
    <t>Potter County</t>
  </si>
  <si>
    <t>Hutchinson County</t>
  </si>
  <si>
    <t>Roberts County</t>
  </si>
  <si>
    <t>Crockett County</t>
  </si>
  <si>
    <t>Hardeman County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</si>
  <si>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</si>
  <si>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</si>
  <si>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</si>
  <si>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</si>
  <si>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</si>
  <si>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</si>
  <si>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</si>
  <si>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</si>
  <si>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</si>
  <si>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</si>
  <si>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</si>
  <si>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</si>
  <si>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</si>
  <si>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</si>
  <si>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</si>
  <si>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</si>
  <si>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</si>
  <si>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</si>
  <si>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</si>
  <si>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</si>
  <si>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</si>
  <si>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</si>
  <si>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</si>
  <si>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</si>
  <si>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</si>
  <si>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</si>
  <si>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</si>
  <si>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</si>
  <si>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</si>
  <si>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</si>
  <si>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</si>
  <si>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</si>
  <si>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</si>
  <si>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</si>
  <si>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</si>
  <si>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</si>
  <si>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</si>
  <si>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</si>
  <si>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</si>
  <si>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</si>
  <si>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</si>
  <si>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</si>
  <si>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</si>
  <si>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</si>
  <si>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</si>
  <si>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</si>
  <si>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</si>
  <si>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</si>
  <si>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</si>
  <si>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</si>
  <si>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</si>
  <si>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</si>
  <si>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</si>
  <si>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</si>
  <si>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</si>
  <si>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</si>
  <si>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</si>
  <si>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</si>
  <si>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</si>
  <si>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</si>
  <si>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</si>
  <si>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</si>
  <si>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</si>
  <si>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</si>
  <si>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</si>
  <si>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</si>
  <si>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</si>
  <si>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</si>
  <si>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</si>
  <si>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</si>
  <si>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</si>
  <si>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</si>
  <si>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</si>
  <si>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</si>
  <si>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</si>
  <si>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</si>
  <si>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</si>
  <si>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</si>
  <si>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</si>
  <si>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</si>
  <si>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</si>
  <si>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</si>
  <si>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</si>
  <si>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</si>
  <si>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</si>
  <si>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</si>
  <si>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</si>
  <si>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</si>
  <si>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</si>
  <si>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</si>
  <si>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</si>
  <si>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</si>
  <si>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</si>
  <si>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</si>
  <si>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</si>
  <si>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</si>
  <si>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</si>
  <si>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</si>
  <si>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</si>
  <si>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</si>
  <si>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</si>
  <si>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</si>
  <si>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</si>
  <si>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</si>
  <si>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</si>
  <si>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</si>
  <si>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</si>
  <si>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</si>
  <si>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</si>
  <si>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</si>
  <si>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</si>
  <si>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</si>
  <si>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</si>
  <si>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</si>
  <si>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</si>
  <si>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</si>
  <si>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</si>
  <si>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</si>
  <si>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</si>
  <si>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</si>
  <si>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</si>
  <si>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</si>
  <si>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</si>
  <si>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</si>
  <si>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</si>
  <si>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</si>
  <si>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</si>
  <si>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</si>
  <si>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</si>
  <si>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</si>
  <si>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</si>
  <si>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</si>
  <si>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</si>
  <si>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</si>
  <si>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</si>
  <si>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</si>
  <si>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</si>
  <si>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</si>
  <si>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</si>
  <si>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</si>
  <si>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</si>
  <si>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</si>
  <si>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</si>
  <si>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</si>
  <si>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</si>
  <si>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</si>
  <si>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</si>
  <si>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</si>
  <si>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</si>
  <si>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</si>
  <si>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</si>
  <si>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</si>
  <si>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</si>
  <si>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</si>
  <si>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</si>
  <si>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</si>
  <si>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</si>
  <si>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</si>
  <si>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</si>
  <si>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</si>
  <si>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</si>
  <si>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Washington</t>
  </si>
  <si>
    <t>l80_9</t>
  </si>
  <si>
    <t>l80_10</t>
  </si>
  <si>
    <t>l80_11</t>
  </si>
  <si>
    <t>l80_12</t>
  </si>
  <si>
    <t>Region</t>
  </si>
  <si>
    <t>ETCOG 6</t>
  </si>
  <si>
    <t>PBRPC 9</t>
  </si>
  <si>
    <t>DETCOG 14</t>
  </si>
  <si>
    <t>CBCOG 20</t>
  </si>
  <si>
    <t>NORTEX 3</t>
  </si>
  <si>
    <t>PRPC 1</t>
  </si>
  <si>
    <t>AACOG 18</t>
  </si>
  <si>
    <t>H-GAC 16</t>
  </si>
  <si>
    <t>SPAG 2</t>
  </si>
  <si>
    <t>CAPCO 12</t>
  </si>
  <si>
    <t>CTCOG 23</t>
  </si>
  <si>
    <t>HOTCOG 11</t>
  </si>
  <si>
    <t>ATCOG 5</t>
  </si>
  <si>
    <t>BVDC 13</t>
  </si>
  <si>
    <t>RGCOG 8</t>
  </si>
  <si>
    <t>WCTCOG 7</t>
  </si>
  <si>
    <t>GCRPC 17</t>
  </si>
  <si>
    <t>LRGVDC 21</t>
  </si>
  <si>
    <t>CVCOG 10</t>
  </si>
  <si>
    <t>NCTCOG 4</t>
  </si>
  <si>
    <t xml:space="preserve">TEXOMA </t>
  </si>
  <si>
    <t>MRGVDC 24</t>
  </si>
  <si>
    <t>SETRPC 15</t>
  </si>
  <si>
    <t>STDC 19</t>
  </si>
  <si>
    <t>Interviewers Name:</t>
  </si>
  <si>
    <t>Use the drop-down list to choose the "County Name:".  The "Region:", "Median Income:", and "Income Limits" will automatically populate.  This is not a protected form, therefore it is recommended that you verify the accuracy of the income limits prior to using or distributing this form.</t>
  </si>
  <si>
    <t>80% Only</t>
  </si>
  <si>
    <t>Place:</t>
  </si>
  <si>
    <t>County Name:</t>
  </si>
  <si>
    <t>Region:</t>
  </si>
  <si>
    <t>Aransas</t>
  </si>
  <si>
    <t>Respondent's Information:</t>
  </si>
  <si>
    <t>Street Address:</t>
  </si>
  <si>
    <t>Zip Code:</t>
  </si>
  <si>
    <t>Phone:</t>
  </si>
  <si>
    <t>Contact Attempts:</t>
  </si>
  <si>
    <t>(Circle)</t>
  </si>
  <si>
    <t>First Attempt:</t>
  </si>
  <si>
    <t>Date:</t>
  </si>
  <si>
    <t>Time:</t>
  </si>
  <si>
    <t>A.M.</t>
  </si>
  <si>
    <t>P.M.</t>
  </si>
  <si>
    <t>Second Attempt:</t>
  </si>
  <si>
    <t>Response</t>
  </si>
  <si>
    <t>Non-Response</t>
  </si>
  <si>
    <t>Vacancy</t>
  </si>
  <si>
    <t>Yes</t>
  </si>
  <si>
    <t>No</t>
  </si>
  <si>
    <t>Males:</t>
  </si>
  <si>
    <t>Females:</t>
  </si>
  <si>
    <t>&lt;</t>
  </si>
  <si>
    <t>Non-Low- and-Moderate Income: Greater than 80% AMFI</t>
  </si>
  <si>
    <t>&gt;</t>
  </si>
  <si>
    <t>Race</t>
  </si>
  <si>
    <t>Hispanic</t>
  </si>
  <si>
    <t>Non-Hispanic</t>
  </si>
  <si>
    <t xml:space="preserve">White </t>
  </si>
  <si>
    <t>Black African American</t>
  </si>
  <si>
    <t>Black African American and White</t>
  </si>
  <si>
    <t>Asian</t>
  </si>
  <si>
    <t>Asian and White</t>
  </si>
  <si>
    <t>Native Hawaiian/Other Pacific Islander</t>
  </si>
  <si>
    <t>American Indian/Alaskan Native</t>
  </si>
  <si>
    <t>American Indian/Alaskan Native and Black African American</t>
  </si>
  <si>
    <t>American Indian/Alaskan Native and White</t>
  </si>
  <si>
    <t>Other Multi-Racial</t>
  </si>
  <si>
    <t>TO BE COMPLETED BY ADMINISTRATIVE STAFF</t>
  </si>
  <si>
    <t>Questionnaire Number:</t>
  </si>
  <si>
    <t>Substituted In For:</t>
  </si>
  <si>
    <t>Substituted Out For</t>
  </si>
  <si>
    <t>Short_County</t>
  </si>
  <si>
    <t>Anderson</t>
  </si>
  <si>
    <t>Andrews</t>
  </si>
  <si>
    <t>Angelina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</si>
  <si>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</si>
  <si>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</si>
  <si>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</si>
  <si>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</si>
  <si>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</si>
  <si>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</si>
  <si>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</si>
  <si>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</si>
  <si>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</si>
  <si>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</si>
  <si>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</si>
  <si>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</si>
  <si>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</si>
  <si>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</si>
  <si>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</si>
  <si>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</si>
  <si>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</si>
  <si>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</si>
  <si>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</si>
  <si>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</si>
  <si>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</si>
  <si>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</si>
  <si>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</si>
  <si>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</si>
  <si>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</si>
  <si>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</si>
  <si>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</si>
  <si>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</si>
  <si>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</si>
  <si>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</si>
  <si>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</si>
  <si>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</si>
  <si>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</si>
  <si>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</si>
  <si>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</si>
  <si>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</si>
  <si>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</si>
  <si>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</si>
  <si>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</si>
  <si>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</si>
  <si>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</si>
  <si>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</si>
  <si>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</si>
  <si>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</si>
  <si>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</si>
  <si>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</si>
  <si>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</si>
  <si>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</si>
  <si>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</si>
  <si>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</si>
  <si>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</si>
  <si>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</si>
  <si>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</si>
  <si>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</si>
  <si>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</si>
  <si>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</si>
  <si>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</si>
  <si>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</si>
  <si>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</si>
  <si>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</si>
  <si>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</si>
  <si>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</si>
  <si>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</si>
  <si>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</si>
  <si>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Ellis</t>
  </si>
  <si>
    <t>El Paso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</si>
  <si>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</si>
  <si>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</si>
  <si>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</si>
  <si>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</si>
  <si>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</si>
  <si>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</si>
  <si>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</si>
  <si>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</si>
  <si>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</si>
  <si>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</si>
  <si>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</si>
  <si>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</si>
  <si>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</si>
  <si>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</si>
  <si>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</si>
  <si>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</si>
  <si>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</si>
  <si>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</si>
  <si>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</si>
  <si>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</si>
  <si>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</si>
  <si>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</si>
  <si>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</si>
  <si>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</si>
  <si>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</si>
  <si>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</si>
  <si>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</si>
  <si>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</si>
  <si>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</si>
  <si>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</si>
  <si>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</si>
  <si>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</si>
  <si>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</si>
  <si>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</si>
  <si>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</si>
  <si>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</si>
  <si>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</si>
  <si>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</si>
  <si>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</si>
  <si>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</si>
  <si>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</si>
  <si>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</si>
  <si>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</si>
  <si>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</si>
  <si>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</si>
  <si>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</si>
  <si>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</si>
  <si>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</si>
  <si>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</si>
  <si>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</si>
  <si>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</si>
  <si>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</si>
  <si>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</si>
  <si>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</si>
  <si>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</si>
  <si>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</si>
  <si>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</si>
  <si>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</si>
  <si>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</si>
  <si>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</si>
  <si>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</si>
  <si>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</si>
  <si>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</si>
  <si>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</si>
  <si>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</si>
  <si>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</si>
  <si>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</si>
  <si>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Lamar</t>
  </si>
  <si>
    <t>Lamb</t>
  </si>
  <si>
    <t>Lampasas</t>
  </si>
  <si>
    <t>La Salle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</si>
  <si>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</si>
  <si>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</si>
  <si>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</si>
  <si>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</si>
  <si>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</si>
  <si>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</si>
  <si>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</si>
  <si>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</si>
  <si>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</si>
  <si>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</si>
  <si>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</si>
  <si>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</si>
  <si>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</si>
  <si>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</si>
  <si>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Madison</t>
  </si>
  <si>
    <t>Marion</t>
  </si>
  <si>
    <t>Martin</t>
  </si>
  <si>
    <t>Mason</t>
  </si>
  <si>
    <t>Matagorda</t>
  </si>
  <si>
    <t>Maverick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</si>
  <si>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</si>
  <si>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</si>
  <si>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</si>
  <si>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</si>
  <si>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</si>
  <si>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</si>
  <si>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</si>
  <si>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</si>
  <si>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</si>
  <si>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</si>
  <si>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</si>
  <si>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</si>
  <si>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</si>
  <si>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</si>
  <si>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</si>
  <si>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</si>
  <si>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</si>
  <si>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</si>
  <si>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</si>
  <si>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</si>
  <si>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</si>
  <si>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</si>
  <si>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</si>
  <si>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</si>
  <si>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</si>
  <si>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</si>
  <si>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</si>
  <si>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</si>
  <si>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</si>
  <si>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</si>
  <si>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</si>
  <si>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</si>
  <si>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</si>
  <si>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</si>
  <si>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</si>
  <si>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</si>
  <si>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</si>
  <si>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</si>
  <si>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</si>
  <si>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</si>
  <si>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</si>
  <si>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</si>
  <si>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</si>
  <si>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</si>
  <si>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</si>
  <si>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</si>
  <si>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</si>
  <si>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</si>
  <si>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</si>
  <si>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</si>
  <si>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</si>
  <si>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</si>
  <si>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</si>
  <si>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</si>
  <si>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</si>
  <si>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</si>
  <si>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</si>
  <si>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</si>
  <si>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</si>
  <si>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</si>
  <si>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</si>
  <si>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</si>
  <si>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</si>
  <si>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</si>
  <si>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</si>
  <si>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</si>
  <si>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</si>
  <si>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</si>
  <si>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</si>
  <si>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</si>
  <si>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</si>
  <si>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</si>
  <si>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</si>
  <si>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</si>
  <si>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</si>
  <si>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</si>
  <si>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</si>
  <si>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</si>
  <si>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</si>
  <si>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</si>
  <si>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</si>
  <si>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</si>
  <si>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</si>
  <si>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</si>
  <si>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</si>
  <si>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</si>
  <si>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</si>
  <si>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</si>
  <si>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</si>
  <si>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</si>
  <si>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</si>
  <si>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Family Size</t>
  </si>
  <si>
    <r>
      <t xml:space="preserve">Income </t>
    </r>
    <r>
      <rPr>
        <b/>
        <sz val="9"/>
        <color theme="1"/>
        <rFont val="Times New Roman"/>
        <family val="1"/>
      </rPr>
      <t>MORE</t>
    </r>
    <r>
      <rPr>
        <sz val="9"/>
        <color theme="1"/>
        <rFont val="Times New Roman"/>
        <family val="1"/>
      </rPr>
      <t xml:space="preserve"> than:</t>
    </r>
  </si>
  <si>
    <r>
      <t xml:space="preserve">Income </t>
    </r>
    <r>
      <rPr>
        <b/>
        <sz val="9"/>
        <color theme="1"/>
        <rFont val="Times New Roman"/>
        <family val="1"/>
      </rPr>
      <t>LESS</t>
    </r>
    <r>
      <rPr>
        <sz val="9"/>
        <color theme="1"/>
        <rFont val="Times New Roman"/>
        <family val="1"/>
      </rPr>
      <t xml:space="preserve"> than:</t>
    </r>
  </si>
  <si>
    <t>(Circle ONE)</t>
  </si>
  <si>
    <t>NOTE: Failure to correctly complete this survey (e.g. selection of an incorrect income level for family size identified) may result in its disqualification from the survey or be considered a "Non-Response". See TxCDBG Survey Methodology for specific information.</t>
  </si>
  <si>
    <t>Extremely Low- to Low-Income:  &lt;80% AMFI</t>
  </si>
  <si>
    <t xml:space="preserve">2024 TxCDBG Survey Questionnaire </t>
  </si>
  <si>
    <t>If yes, please complete an additional questionnaire for each family that lives in this unit.  (Note:  Do not include yourself as a member of another family or families.)  Compare your family's 2023 annual adjusted gross income, or your family's 2024 monthy / weekly income calculated on an annual basis, to the income eligibility figures listed below for your County.</t>
  </si>
  <si>
    <t>1.  Is this unit your usual residence?</t>
  </si>
  <si>
    <t>“Usual Residence” is defined as the location where the respondent lives and sleeps at least 50% of the calendar year.</t>
  </si>
  <si>
    <t>2.  Including yourself, how many people usually live in this unit?</t>
  </si>
  <si>
    <t>3.  Including yourself, how many people in your family usually live in this unit?</t>
  </si>
  <si>
    <t>4.  Do any other families live in this unit?</t>
  </si>
  <si>
    <t>5.  Family Size: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</si>
</sst>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24"/>
      <color theme="1"/>
      <name val="Times New Roman"/>
      <family val="1"/>
    </font>
    <font>
      <i/>
      <sz val="8"/>
      <color theme="1"/>
      <name val="Times New Roman"/>
      <family val="1"/>
    </font>
    <font>
      <i/>
      <u/>
      <sz val="9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4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2" fillId="0" borderId="13" xfId="0" applyFont="1" applyBorder="1" applyProtection="1">
      <protection locked="0"/>
    </xf>
    <xf numFmtId="6" fontId="2" fillId="2" borderId="0" xfId="0" applyNumberFormat="1" applyFont="1" applyFill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locked="0"/>
    </xf>
    <xf numFmtId="6" fontId="2" fillId="0" borderId="23" xfId="0" applyNumberFormat="1" applyFont="1" applyBorder="1" applyAlignment="1" applyProtection="1">
      <alignment horizont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wrapText="1"/>
      <protection locked="0"/>
    </xf>
    <xf numFmtId="6" fontId="2" fillId="0" borderId="0" xfId="0" applyNumberFormat="1" applyFont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center" vertical="center"/>
      <protection locked="0"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nds\Downloads\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zoomScaleNormal="100" workbookViewId="0">
      <selection activeCell="A14" sqref="A14"/>
    </sheetView>
  </sheetViews>
  <sheetFormatPr defaultColWidth="9.21875" defaultRowHeight="12" x14ac:dyDescent="0.25"/>
  <cols>
    <col min="1" max="1" width="9.77734375" style="2" customWidth="1"/>
    <col min="2" max="12" width="7.5546875" style="2" customWidth="1"/>
    <col min="13" max="13" width="8.21875" style="2" customWidth="1"/>
    <col min="14" max="14" width="6.5546875" style="2" customWidth="1"/>
    <col min="15" max="16384" width="9.21875" style="2"/>
  </cols>
  <sheetData>
    <row r="1" spans="1:19" s="1" customFormat="1" ht="18.75" customHeight="1" x14ac:dyDescent="0.35">
      <c r="A1" s="71" t="s">
        <v>598</v>
      </c>
      <c r="B1" s="72"/>
      <c r="C1" s="72"/>
      <c r="D1" s="72"/>
      <c r="E1" s="72"/>
      <c r="F1" s="72"/>
      <c r="G1" s="73" t="s">
        <v>294</v>
      </c>
      <c r="H1" s="73"/>
      <c r="I1" s="74"/>
      <c r="J1" s="74"/>
      <c r="K1" s="74"/>
      <c r="L1" s="74"/>
      <c r="M1" s="24"/>
      <c r="N1" s="75" t="s">
        <v>295</v>
      </c>
      <c r="O1" s="75"/>
      <c r="P1" s="75"/>
      <c r="Q1" s="75"/>
      <c r="R1" s="75"/>
      <c r="S1" s="75"/>
    </row>
    <row r="2" spans="1:19" ht="19.5" customHeight="1" x14ac:dyDescent="0.35">
      <c r="A2" s="76" t="s">
        <v>296</v>
      </c>
      <c r="B2" s="77"/>
      <c r="C2" s="77"/>
      <c r="D2" s="77"/>
      <c r="E2" s="77"/>
      <c r="F2" s="77"/>
      <c r="G2" s="78"/>
      <c r="H2" s="78"/>
      <c r="I2" s="79"/>
      <c r="J2" s="79"/>
      <c r="K2" s="79"/>
      <c r="L2" s="79"/>
      <c r="M2" s="6"/>
      <c r="N2" s="75"/>
      <c r="O2" s="75"/>
      <c r="P2" s="75"/>
      <c r="Q2" s="75"/>
      <c r="R2" s="75"/>
      <c r="S2" s="75"/>
    </row>
    <row r="3" spans="1:19" s="5" customFormat="1" ht="18" customHeight="1" thickBot="1" x14ac:dyDescent="0.3">
      <c r="A3" s="3" t="s">
        <v>297</v>
      </c>
      <c r="B3" s="34"/>
      <c r="C3" s="34"/>
      <c r="D3" s="34"/>
      <c r="E3" s="34"/>
      <c r="F3" s="80" t="s">
        <v>298</v>
      </c>
      <c r="G3" s="80"/>
      <c r="H3" s="34"/>
      <c r="I3" s="80" t="s">
        <v>299</v>
      </c>
      <c r="J3" s="80"/>
      <c r="K3" s="34"/>
      <c r="L3" s="33"/>
      <c r="M3" s="4"/>
      <c r="N3" s="75"/>
      <c r="O3" s="75"/>
      <c r="P3" s="75"/>
      <c r="Q3" s="75"/>
      <c r="R3" s="75"/>
      <c r="S3" s="75"/>
    </row>
    <row r="4" spans="1:19" ht="18" customHeight="1" thickBot="1" x14ac:dyDescent="0.3">
      <c r="A4" s="43"/>
      <c r="B4" s="44"/>
      <c r="C4" s="44"/>
      <c r="D4" s="45"/>
      <c r="E4" s="34"/>
      <c r="F4" s="81" t="s">
        <v>300</v>
      </c>
      <c r="G4" s="82"/>
      <c r="H4" s="35"/>
      <c r="I4" s="83" t="str">
        <f>IF(F4="","",VLOOKUP($F$4,LIMITS_COUNTYLEVEL!A1:C255,3,0))</f>
        <v>CBCOG 20</v>
      </c>
      <c r="J4" s="84"/>
      <c r="K4" s="34"/>
      <c r="L4" s="34"/>
      <c r="M4" s="6"/>
      <c r="N4" s="75"/>
      <c r="O4" s="75"/>
      <c r="P4" s="75"/>
      <c r="Q4" s="75"/>
      <c r="R4" s="75"/>
      <c r="S4" s="75"/>
    </row>
    <row r="5" spans="1:19" ht="12" customHeight="1" x14ac:dyDescent="0.25">
      <c r="A5" s="7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6"/>
      <c r="N5" s="75"/>
      <c r="O5" s="75"/>
      <c r="P5" s="75"/>
      <c r="Q5" s="75"/>
      <c r="R5" s="75"/>
      <c r="S5" s="75"/>
    </row>
    <row r="6" spans="1:19" ht="12" customHeight="1" x14ac:dyDescent="0.25">
      <c r="A6" s="8" t="s">
        <v>301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6"/>
      <c r="N6" s="75"/>
      <c r="O6" s="75"/>
      <c r="P6" s="75"/>
      <c r="Q6" s="75"/>
      <c r="R6" s="75"/>
      <c r="S6" s="75"/>
    </row>
    <row r="7" spans="1:19" ht="12" customHeight="1" x14ac:dyDescent="0.25">
      <c r="A7" s="8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6"/>
      <c r="N7" s="75"/>
      <c r="O7" s="75"/>
      <c r="P7" s="75"/>
      <c r="Q7" s="75"/>
      <c r="R7" s="75"/>
      <c r="S7" s="75"/>
    </row>
    <row r="8" spans="1:19" ht="12" customHeight="1" x14ac:dyDescent="0.25">
      <c r="A8" s="85" t="s">
        <v>302</v>
      </c>
      <c r="B8" s="86"/>
      <c r="C8" s="80"/>
      <c r="D8" s="80"/>
      <c r="E8" s="80"/>
      <c r="F8" s="80"/>
      <c r="G8" s="34" t="s">
        <v>303</v>
      </c>
      <c r="H8" s="80"/>
      <c r="I8" s="80"/>
      <c r="J8" s="34" t="s">
        <v>304</v>
      </c>
      <c r="K8" s="80"/>
      <c r="L8" s="80"/>
      <c r="M8" s="12"/>
      <c r="N8" s="75"/>
      <c r="O8" s="75"/>
      <c r="P8" s="75"/>
      <c r="Q8" s="75"/>
      <c r="R8" s="75"/>
      <c r="S8" s="75"/>
    </row>
    <row r="9" spans="1:19" ht="12" customHeight="1" x14ac:dyDescent="0.25">
      <c r="A9" s="7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6"/>
      <c r="N9" s="75"/>
      <c r="O9" s="75"/>
      <c r="P9" s="75"/>
      <c r="Q9" s="75"/>
      <c r="R9" s="75"/>
      <c r="S9" s="75"/>
    </row>
    <row r="10" spans="1:19" ht="12" customHeight="1" x14ac:dyDescent="0.25">
      <c r="A10" s="8" t="s">
        <v>305</v>
      </c>
      <c r="B10" s="34"/>
      <c r="C10" s="34"/>
      <c r="D10" s="34"/>
      <c r="E10" s="34"/>
      <c r="F10" s="34"/>
      <c r="G10" s="87" t="s">
        <v>306</v>
      </c>
      <c r="H10" s="87"/>
      <c r="I10" s="34"/>
      <c r="J10" s="34"/>
      <c r="K10" s="34"/>
      <c r="L10" s="34"/>
      <c r="M10" s="6"/>
      <c r="N10" s="75"/>
      <c r="O10" s="75"/>
      <c r="P10" s="75"/>
      <c r="Q10" s="75"/>
      <c r="R10" s="75"/>
      <c r="S10" s="75"/>
    </row>
    <row r="11" spans="1:19" ht="15" customHeight="1" x14ac:dyDescent="0.25">
      <c r="A11" s="9" t="s">
        <v>307</v>
      </c>
      <c r="B11" s="38"/>
      <c r="C11" s="39" t="s">
        <v>308</v>
      </c>
      <c r="D11" s="10"/>
      <c r="E11" s="39" t="s">
        <v>309</v>
      </c>
      <c r="F11" s="10"/>
      <c r="G11" s="33" t="s">
        <v>310</v>
      </c>
      <c r="H11" s="33" t="s">
        <v>311</v>
      </c>
      <c r="I11" s="38"/>
      <c r="J11" s="87" t="s">
        <v>595</v>
      </c>
      <c r="K11" s="87"/>
      <c r="L11" s="87"/>
      <c r="M11" s="88"/>
      <c r="N11" s="75"/>
      <c r="O11" s="75"/>
      <c r="P11" s="75"/>
      <c r="Q11" s="75"/>
      <c r="R11" s="75"/>
      <c r="S11" s="75"/>
    </row>
    <row r="12" spans="1:19" ht="15" customHeight="1" x14ac:dyDescent="0.25">
      <c r="A12" s="9" t="s">
        <v>312</v>
      </c>
      <c r="B12" s="38"/>
      <c r="C12" s="39" t="s">
        <v>308</v>
      </c>
      <c r="D12" s="10"/>
      <c r="E12" s="39" t="s">
        <v>309</v>
      </c>
      <c r="F12" s="10"/>
      <c r="G12" s="33" t="s">
        <v>310</v>
      </c>
      <c r="H12" s="33" t="s">
        <v>311</v>
      </c>
      <c r="I12" s="34"/>
      <c r="J12" s="34" t="s">
        <v>313</v>
      </c>
      <c r="K12" s="40" t="s">
        <v>314</v>
      </c>
      <c r="L12" s="33"/>
      <c r="M12" s="25" t="s">
        <v>315</v>
      </c>
      <c r="N12" s="75"/>
      <c r="O12" s="75"/>
      <c r="P12" s="75"/>
      <c r="Q12" s="75"/>
      <c r="R12" s="75"/>
      <c r="S12" s="75"/>
    </row>
    <row r="13" spans="1:19" ht="12" customHeight="1" x14ac:dyDescent="0.25">
      <c r="A13" s="7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6"/>
      <c r="N13" s="75"/>
      <c r="O13" s="75"/>
      <c r="P13" s="75"/>
      <c r="Q13" s="75"/>
      <c r="R13" s="75"/>
      <c r="S13" s="75"/>
    </row>
    <row r="14" spans="1:19" ht="12" customHeight="1" x14ac:dyDescent="0.25">
      <c r="A14" s="7" t="s">
        <v>600</v>
      </c>
      <c r="B14" s="34"/>
      <c r="C14" s="34"/>
      <c r="D14" s="34"/>
      <c r="E14" s="34"/>
      <c r="F14" s="34"/>
      <c r="G14" s="34"/>
      <c r="H14" s="34"/>
      <c r="I14" s="34"/>
      <c r="J14" s="34"/>
      <c r="K14" s="37" t="s">
        <v>306</v>
      </c>
      <c r="L14" s="33" t="s">
        <v>316</v>
      </c>
      <c r="M14" s="4" t="s">
        <v>317</v>
      </c>
      <c r="N14" s="75"/>
      <c r="O14" s="75"/>
      <c r="P14" s="75"/>
      <c r="Q14" s="75"/>
      <c r="R14" s="75"/>
      <c r="S14" s="75"/>
    </row>
    <row r="15" spans="1:19" ht="12" customHeight="1" x14ac:dyDescent="0.25">
      <c r="A15" s="94" t="s">
        <v>601</v>
      </c>
      <c r="B15" s="95"/>
      <c r="C15" s="95"/>
      <c r="D15" s="95"/>
      <c r="E15" s="95"/>
      <c r="F15" s="95"/>
      <c r="G15" s="95"/>
      <c r="H15" s="95"/>
      <c r="I15" s="95"/>
      <c r="J15" s="95"/>
      <c r="K15" s="37"/>
      <c r="L15" s="33"/>
      <c r="M15" s="4"/>
      <c r="N15" s="75"/>
      <c r="O15" s="75"/>
      <c r="P15" s="75"/>
      <c r="Q15" s="75"/>
      <c r="R15" s="75"/>
      <c r="S15" s="75"/>
    </row>
    <row r="16" spans="1:19" ht="12" customHeight="1" x14ac:dyDescent="0.25">
      <c r="A16" s="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6"/>
      <c r="N16" s="75"/>
      <c r="O16" s="75"/>
      <c r="P16" s="75"/>
      <c r="Q16" s="75"/>
      <c r="R16" s="75"/>
      <c r="S16" s="75"/>
    </row>
    <row r="17" spans="1:19" ht="12" customHeight="1" x14ac:dyDescent="0.25">
      <c r="A17" s="7" t="s">
        <v>602</v>
      </c>
      <c r="B17" s="34"/>
      <c r="C17" s="34"/>
      <c r="D17" s="34"/>
      <c r="E17" s="34"/>
      <c r="F17" s="34"/>
      <c r="G17" s="34"/>
      <c r="H17" s="34"/>
      <c r="I17" s="34"/>
      <c r="J17" s="34"/>
      <c r="K17" s="80"/>
      <c r="L17" s="80"/>
      <c r="M17" s="12"/>
      <c r="N17" s="89"/>
      <c r="O17" s="89"/>
      <c r="P17" s="89"/>
      <c r="Q17" s="89"/>
      <c r="R17" s="89"/>
      <c r="S17" s="89"/>
    </row>
    <row r="18" spans="1:19" ht="12" customHeight="1" x14ac:dyDescent="0.25">
      <c r="A18" s="7"/>
      <c r="B18" s="34"/>
      <c r="C18" s="34"/>
      <c r="D18" s="34"/>
      <c r="E18" s="34"/>
      <c r="F18" s="34"/>
      <c r="G18" s="34"/>
      <c r="H18" s="34"/>
      <c r="I18" s="34"/>
      <c r="J18" s="34"/>
      <c r="K18" s="33"/>
      <c r="L18" s="33"/>
      <c r="M18" s="6"/>
      <c r="N18" s="89"/>
      <c r="O18" s="89"/>
      <c r="P18" s="89"/>
      <c r="Q18" s="89"/>
      <c r="R18" s="89"/>
      <c r="S18" s="89"/>
    </row>
    <row r="19" spans="1:19" ht="12" customHeight="1" x14ac:dyDescent="0.25">
      <c r="A19" s="7" t="s">
        <v>603</v>
      </c>
      <c r="B19" s="34"/>
      <c r="C19" s="34"/>
      <c r="D19" s="34"/>
      <c r="E19" s="34"/>
      <c r="F19" s="34"/>
      <c r="G19" s="38"/>
      <c r="H19" s="38"/>
      <c r="I19" s="34"/>
      <c r="J19" s="34"/>
      <c r="K19" s="80"/>
      <c r="L19" s="80"/>
      <c r="M19" s="12"/>
      <c r="N19" s="90"/>
      <c r="O19" s="90"/>
      <c r="P19" s="90"/>
      <c r="Q19" s="90"/>
      <c r="R19" s="90"/>
      <c r="S19" s="90"/>
    </row>
    <row r="20" spans="1:19" ht="12" customHeight="1" x14ac:dyDescent="0.25">
      <c r="A20" s="7"/>
      <c r="B20" s="34"/>
      <c r="C20" s="34"/>
      <c r="D20" s="34"/>
      <c r="E20" s="34"/>
      <c r="F20" s="34"/>
      <c r="G20" s="38"/>
      <c r="H20" s="38"/>
      <c r="I20" s="34"/>
      <c r="J20" s="34"/>
      <c r="K20" s="33"/>
      <c r="L20" s="33"/>
      <c r="M20" s="6"/>
      <c r="N20" s="90"/>
      <c r="O20" s="90"/>
      <c r="P20" s="90"/>
      <c r="Q20" s="90"/>
      <c r="R20" s="90"/>
      <c r="S20" s="90"/>
    </row>
    <row r="21" spans="1:19" ht="12" customHeight="1" x14ac:dyDescent="0.25">
      <c r="A21" s="7" t="s">
        <v>604</v>
      </c>
      <c r="B21" s="34"/>
      <c r="C21" s="34"/>
      <c r="D21" s="34"/>
      <c r="E21" s="34"/>
      <c r="F21" s="34"/>
      <c r="G21" s="34"/>
      <c r="H21" s="34"/>
      <c r="I21" s="34"/>
      <c r="J21" s="37" t="s">
        <v>306</v>
      </c>
      <c r="K21" s="33" t="s">
        <v>316</v>
      </c>
      <c r="L21" s="33" t="s">
        <v>317</v>
      </c>
      <c r="M21" s="6"/>
      <c r="N21" s="90"/>
      <c r="O21" s="90"/>
      <c r="P21" s="90"/>
      <c r="Q21" s="90"/>
      <c r="R21" s="90"/>
      <c r="S21" s="90"/>
    </row>
    <row r="22" spans="1:19" ht="12" customHeight="1" x14ac:dyDescent="0.25">
      <c r="A22" s="91" t="s">
        <v>599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0"/>
      <c r="O22" s="90"/>
      <c r="P22" s="90"/>
      <c r="Q22" s="90"/>
      <c r="R22" s="90"/>
      <c r="S22" s="90"/>
    </row>
    <row r="23" spans="1:19" ht="12" customHeight="1" x14ac:dyDescent="0.25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  <c r="N23" s="90"/>
      <c r="O23" s="90"/>
      <c r="P23" s="90"/>
      <c r="Q23" s="90"/>
      <c r="R23" s="90"/>
      <c r="S23" s="90"/>
    </row>
    <row r="24" spans="1:19" ht="12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3"/>
      <c r="N24" s="90"/>
      <c r="O24" s="90"/>
      <c r="P24" s="90"/>
      <c r="Q24" s="90"/>
      <c r="R24" s="90"/>
      <c r="S24" s="90"/>
    </row>
    <row r="25" spans="1:19" ht="12" customHeight="1" x14ac:dyDescent="0.25">
      <c r="A25" s="1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6"/>
      <c r="N25" s="90"/>
      <c r="O25" s="90"/>
      <c r="P25" s="90"/>
      <c r="Q25" s="90"/>
      <c r="R25" s="90"/>
      <c r="S25" s="90"/>
    </row>
    <row r="26" spans="1:19" s="5" customFormat="1" x14ac:dyDescent="0.25">
      <c r="A26" s="7" t="s">
        <v>605</v>
      </c>
      <c r="B26" s="34"/>
      <c r="C26" s="10"/>
      <c r="D26" s="34"/>
      <c r="E26" s="34"/>
      <c r="F26" s="34"/>
      <c r="G26" s="42"/>
      <c r="H26" s="34"/>
      <c r="I26" s="39"/>
      <c r="J26" s="39" t="s">
        <v>318</v>
      </c>
      <c r="K26" s="10"/>
      <c r="L26" s="39" t="s">
        <v>319</v>
      </c>
      <c r="M26" s="12"/>
    </row>
    <row r="27" spans="1:19" s="5" customFormat="1" x14ac:dyDescent="0.25">
      <c r="A27" s="7"/>
      <c r="B27" s="34"/>
      <c r="C27" s="34"/>
      <c r="D27" s="34"/>
      <c r="E27" s="34"/>
      <c r="F27" s="34"/>
      <c r="G27" s="42"/>
      <c r="H27" s="34"/>
      <c r="I27" s="39"/>
      <c r="J27" s="34"/>
      <c r="K27" s="39"/>
      <c r="L27" s="34"/>
      <c r="M27" s="6"/>
    </row>
    <row r="28" spans="1:19" s="5" customFormat="1" ht="12.6" thickBot="1" x14ac:dyDescent="0.3">
      <c r="A28" s="53" t="s">
        <v>597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19"/>
    </row>
    <row r="29" spans="1:19" s="13" customFormat="1" ht="12.6" thickBot="1" x14ac:dyDescent="0.3">
      <c r="A29" s="18" t="s">
        <v>592</v>
      </c>
      <c r="B29" s="16">
        <v>1</v>
      </c>
      <c r="C29" s="16">
        <v>2</v>
      </c>
      <c r="D29" s="16">
        <v>3</v>
      </c>
      <c r="E29" s="16">
        <v>4</v>
      </c>
      <c r="F29" s="16">
        <v>5</v>
      </c>
      <c r="G29" s="16">
        <v>6</v>
      </c>
      <c r="H29" s="16">
        <v>7</v>
      </c>
      <c r="I29" s="16">
        <v>8</v>
      </c>
      <c r="J29" s="16">
        <v>9</v>
      </c>
      <c r="K29" s="16">
        <v>10</v>
      </c>
      <c r="L29" s="16">
        <v>11</v>
      </c>
      <c r="M29" s="16">
        <v>12</v>
      </c>
    </row>
    <row r="30" spans="1:19" s="5" customFormat="1" ht="15.75" customHeight="1" x14ac:dyDescent="0.25">
      <c r="A30" s="59" t="s">
        <v>594</v>
      </c>
      <c r="B30" s="17" t="s">
        <v>320</v>
      </c>
      <c r="C30" s="17" t="s">
        <v>320</v>
      </c>
      <c r="D30" s="17" t="s">
        <v>320</v>
      </c>
      <c r="E30" s="17" t="s">
        <v>320</v>
      </c>
      <c r="F30" s="17" t="s">
        <v>320</v>
      </c>
      <c r="G30" s="17" t="s">
        <v>320</v>
      </c>
      <c r="H30" s="17" t="s">
        <v>320</v>
      </c>
      <c r="I30" s="17" t="s">
        <v>320</v>
      </c>
      <c r="J30" s="17" t="s">
        <v>320</v>
      </c>
      <c r="K30" s="17" t="s">
        <v>320</v>
      </c>
      <c r="L30" s="17" t="s">
        <v>320</v>
      </c>
      <c r="M30" s="17" t="s">
        <v>320</v>
      </c>
    </row>
    <row r="31" spans="1:19" s="5" customFormat="1" ht="12.6" thickBot="1" x14ac:dyDescent="0.3">
      <c r="A31" s="60"/>
      <c r="B31" s="15">
        <f>IF($F$4="","",VLOOKUP($F$4,LIMITS_COUNTYLEVEL!$A$1:$Q$255,6,0))</f>
        <v>42750</v>
      </c>
      <c r="C31" s="15">
        <f>IF($F$4="","",VLOOKUP($F$4,LIMITS_COUNTYLEVEL!$A$1:$Q$255,7,0))</f>
        <v>48850</v>
      </c>
      <c r="D31" s="15">
        <f>IF($F$4="","",VLOOKUP($F$4,LIMITS_COUNTYLEVEL!$A$1:$Q$255,8,0))</f>
        <v>54950</v>
      </c>
      <c r="E31" s="15">
        <f>IF($F$4="","",VLOOKUP($F$4,LIMITS_COUNTYLEVEL!$A$1:$Q$255,9,0))</f>
        <v>61050</v>
      </c>
      <c r="F31" s="15">
        <f>IF($F$4="","",VLOOKUP($F$4,LIMITS_COUNTYLEVEL!$A$1:$Q$255,10,0))</f>
        <v>65950</v>
      </c>
      <c r="G31" s="15">
        <f>IF($F$4="","",VLOOKUP($F$4,LIMITS_COUNTYLEVEL!$A$1:$Q$255,11,0))</f>
        <v>70850</v>
      </c>
      <c r="H31" s="15">
        <f>IF($F$4="","",VLOOKUP($F$4,LIMITS_COUNTYLEVEL!$A$1:$Q$255,12,0))</f>
        <v>75750</v>
      </c>
      <c r="I31" s="15">
        <f>IF($F$4="","",VLOOKUP($F$4,LIMITS_COUNTYLEVEL!$A$1:$Q$255,13,0))</f>
        <v>80600</v>
      </c>
      <c r="J31" s="15">
        <f>IF($F$4="","",VLOOKUP($F$4,LIMITS_COUNTYLEVEL!$A$1:$Q$255,14,0))</f>
        <v>85470</v>
      </c>
      <c r="K31" s="15">
        <f>IF($F$4="","",VLOOKUP($F$4,LIMITS_COUNTYLEVEL!$A$1:$Q$255,15,0))</f>
        <v>90354</v>
      </c>
      <c r="L31" s="15">
        <f>IF($F$4="","",VLOOKUP($F$4,LIMITS_COUNTYLEVEL!$A$1:$Q$255,16,0))</f>
        <v>95238</v>
      </c>
      <c r="M31" s="15">
        <f>IF($F$4="","",VLOOKUP($F$4,LIMITS_COUNTYLEVEL!$A$1:$Q$255,17,0))</f>
        <v>100122</v>
      </c>
    </row>
    <row r="32" spans="1:19" s="5" customFormat="1" ht="12.6" thickBot="1" x14ac:dyDescent="0.3">
      <c r="A32" s="53" t="s">
        <v>321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8"/>
    </row>
    <row r="33" spans="1:13" s="13" customFormat="1" ht="12.6" thickBot="1" x14ac:dyDescent="0.3">
      <c r="A33" s="18" t="s">
        <v>592</v>
      </c>
      <c r="B33" s="16">
        <v>1</v>
      </c>
      <c r="C33" s="16">
        <v>2</v>
      </c>
      <c r="D33" s="16">
        <v>3</v>
      </c>
      <c r="E33" s="16">
        <v>4</v>
      </c>
      <c r="F33" s="16">
        <v>5</v>
      </c>
      <c r="G33" s="16">
        <v>6</v>
      </c>
      <c r="H33" s="16">
        <v>7</v>
      </c>
      <c r="I33" s="16">
        <v>8</v>
      </c>
      <c r="J33" s="16">
        <v>9</v>
      </c>
      <c r="K33" s="16">
        <v>10</v>
      </c>
      <c r="L33" s="16">
        <v>11</v>
      </c>
      <c r="M33" s="16">
        <v>12</v>
      </c>
    </row>
    <row r="34" spans="1:13" x14ac:dyDescent="0.25">
      <c r="A34" s="61" t="s">
        <v>593</v>
      </c>
      <c r="B34" s="14" t="s">
        <v>322</v>
      </c>
      <c r="C34" s="14" t="s">
        <v>322</v>
      </c>
      <c r="D34" s="14" t="s">
        <v>322</v>
      </c>
      <c r="E34" s="14" t="s">
        <v>322</v>
      </c>
      <c r="F34" s="14" t="s">
        <v>322</v>
      </c>
      <c r="G34" s="14" t="s">
        <v>322</v>
      </c>
      <c r="H34" s="14" t="s">
        <v>322</v>
      </c>
      <c r="I34" s="14" t="s">
        <v>322</v>
      </c>
      <c r="J34" s="14" t="s">
        <v>322</v>
      </c>
      <c r="K34" s="14" t="s">
        <v>322</v>
      </c>
      <c r="L34" s="14" t="s">
        <v>322</v>
      </c>
      <c r="M34" s="14" t="s">
        <v>322</v>
      </c>
    </row>
    <row r="35" spans="1:13" ht="12.6" thickBot="1" x14ac:dyDescent="0.3">
      <c r="A35" s="60"/>
      <c r="B35" s="15">
        <f>B31</f>
        <v>42750</v>
      </c>
      <c r="C35" s="15">
        <f t="shared" ref="C35:M35" si="0">C31</f>
        <v>48850</v>
      </c>
      <c r="D35" s="15">
        <f t="shared" si="0"/>
        <v>54950</v>
      </c>
      <c r="E35" s="15">
        <f t="shared" si="0"/>
        <v>61050</v>
      </c>
      <c r="F35" s="15">
        <f t="shared" si="0"/>
        <v>65950</v>
      </c>
      <c r="G35" s="15">
        <f t="shared" si="0"/>
        <v>70850</v>
      </c>
      <c r="H35" s="15">
        <f t="shared" si="0"/>
        <v>75750</v>
      </c>
      <c r="I35" s="15">
        <f t="shared" si="0"/>
        <v>80600</v>
      </c>
      <c r="J35" s="15">
        <f t="shared" si="0"/>
        <v>85470</v>
      </c>
      <c r="K35" s="15">
        <f t="shared" si="0"/>
        <v>90354</v>
      </c>
      <c r="L35" s="15">
        <f t="shared" si="0"/>
        <v>95238</v>
      </c>
      <c r="M35" s="15">
        <f t="shared" si="0"/>
        <v>100122</v>
      </c>
    </row>
    <row r="36" spans="1:13" x14ac:dyDescent="0.25">
      <c r="A36" s="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20"/>
    </row>
    <row r="37" spans="1:13" x14ac:dyDescent="0.25">
      <c r="A37" s="55" t="s">
        <v>323</v>
      </c>
      <c r="B37" s="56"/>
      <c r="C37" s="56"/>
      <c r="D37" s="56"/>
      <c r="E37" s="56"/>
      <c r="F37" s="56"/>
      <c r="G37" s="56"/>
      <c r="H37" s="57"/>
      <c r="I37" s="23"/>
      <c r="J37" s="62" t="s">
        <v>324</v>
      </c>
      <c r="K37" s="63"/>
      <c r="L37" s="62" t="s">
        <v>325</v>
      </c>
      <c r="M37" s="70"/>
    </row>
    <row r="38" spans="1:13" x14ac:dyDescent="0.25">
      <c r="A38" s="50" t="s">
        <v>326</v>
      </c>
      <c r="B38" s="51"/>
      <c r="C38" s="51"/>
      <c r="D38" s="51"/>
      <c r="E38" s="51"/>
      <c r="F38" s="51"/>
      <c r="G38" s="51"/>
      <c r="H38" s="52"/>
      <c r="I38" s="22"/>
      <c r="J38" s="21"/>
      <c r="K38" s="22"/>
      <c r="L38" s="21"/>
      <c r="M38" s="26"/>
    </row>
    <row r="39" spans="1:13" x14ac:dyDescent="0.25">
      <c r="A39" s="50" t="s">
        <v>327</v>
      </c>
      <c r="B39" s="51"/>
      <c r="C39" s="51"/>
      <c r="D39" s="51"/>
      <c r="E39" s="51"/>
      <c r="F39" s="51"/>
      <c r="G39" s="51"/>
      <c r="H39" s="52"/>
      <c r="I39" s="22"/>
      <c r="J39" s="21"/>
      <c r="K39" s="22"/>
      <c r="L39" s="21"/>
      <c r="M39" s="26"/>
    </row>
    <row r="40" spans="1:13" x14ac:dyDescent="0.25">
      <c r="A40" s="50" t="s">
        <v>328</v>
      </c>
      <c r="B40" s="51"/>
      <c r="C40" s="51"/>
      <c r="D40" s="51"/>
      <c r="E40" s="51"/>
      <c r="F40" s="51"/>
      <c r="G40" s="51"/>
      <c r="H40" s="52"/>
      <c r="I40" s="22"/>
      <c r="J40" s="21"/>
      <c r="K40" s="22"/>
      <c r="L40" s="21"/>
      <c r="M40" s="26"/>
    </row>
    <row r="41" spans="1:13" x14ac:dyDescent="0.25">
      <c r="A41" s="50" t="s">
        <v>329</v>
      </c>
      <c r="B41" s="51"/>
      <c r="C41" s="51"/>
      <c r="D41" s="51"/>
      <c r="E41" s="51"/>
      <c r="F41" s="51"/>
      <c r="G41" s="51"/>
      <c r="H41" s="52"/>
      <c r="I41" s="22"/>
      <c r="J41" s="21"/>
      <c r="K41" s="22"/>
      <c r="L41" s="21"/>
      <c r="M41" s="26"/>
    </row>
    <row r="42" spans="1:13" x14ac:dyDescent="0.25">
      <c r="A42" s="50" t="s">
        <v>330</v>
      </c>
      <c r="B42" s="51"/>
      <c r="C42" s="51"/>
      <c r="D42" s="51"/>
      <c r="E42" s="51"/>
      <c r="F42" s="51"/>
      <c r="G42" s="51"/>
      <c r="H42" s="52"/>
      <c r="I42" s="22"/>
      <c r="J42" s="21"/>
      <c r="K42" s="22"/>
      <c r="L42" s="21"/>
      <c r="M42" s="26"/>
    </row>
    <row r="43" spans="1:13" x14ac:dyDescent="0.25">
      <c r="A43" s="50" t="s">
        <v>331</v>
      </c>
      <c r="B43" s="51"/>
      <c r="C43" s="51"/>
      <c r="D43" s="51"/>
      <c r="E43" s="51"/>
      <c r="F43" s="51"/>
      <c r="G43" s="51"/>
      <c r="H43" s="52"/>
      <c r="I43" s="22"/>
      <c r="J43" s="21"/>
      <c r="K43" s="22"/>
      <c r="L43" s="21"/>
      <c r="M43" s="26"/>
    </row>
    <row r="44" spans="1:13" x14ac:dyDescent="0.25">
      <c r="A44" s="50" t="s">
        <v>332</v>
      </c>
      <c r="B44" s="51"/>
      <c r="C44" s="51"/>
      <c r="D44" s="51"/>
      <c r="E44" s="51"/>
      <c r="F44" s="51"/>
      <c r="G44" s="51"/>
      <c r="H44" s="52"/>
      <c r="I44" s="22"/>
      <c r="J44" s="21"/>
      <c r="K44" s="22"/>
      <c r="L44" s="21"/>
      <c r="M44" s="26"/>
    </row>
    <row r="45" spans="1:13" x14ac:dyDescent="0.25">
      <c r="A45" s="50" t="s">
        <v>333</v>
      </c>
      <c r="B45" s="51"/>
      <c r="C45" s="51"/>
      <c r="D45" s="51"/>
      <c r="E45" s="51"/>
      <c r="F45" s="51"/>
      <c r="G45" s="51"/>
      <c r="H45" s="52"/>
      <c r="I45" s="22"/>
      <c r="J45" s="21"/>
      <c r="K45" s="22"/>
      <c r="L45" s="21"/>
      <c r="M45" s="26"/>
    </row>
    <row r="46" spans="1:13" x14ac:dyDescent="0.25">
      <c r="A46" s="50" t="s">
        <v>334</v>
      </c>
      <c r="B46" s="51"/>
      <c r="C46" s="51"/>
      <c r="D46" s="51"/>
      <c r="E46" s="51"/>
      <c r="F46" s="51"/>
      <c r="G46" s="51"/>
      <c r="H46" s="52"/>
      <c r="I46" s="22"/>
      <c r="J46" s="21"/>
      <c r="K46" s="22"/>
      <c r="L46" s="21"/>
      <c r="M46" s="26"/>
    </row>
    <row r="47" spans="1:13" x14ac:dyDescent="0.25">
      <c r="A47" s="50" t="s">
        <v>335</v>
      </c>
      <c r="B47" s="51"/>
      <c r="C47" s="51"/>
      <c r="D47" s="51"/>
      <c r="E47" s="51"/>
      <c r="F47" s="51"/>
      <c r="G47" s="51"/>
      <c r="H47" s="52"/>
      <c r="I47" s="22"/>
      <c r="J47" s="21"/>
      <c r="K47" s="22"/>
      <c r="L47" s="21"/>
      <c r="M47" s="26"/>
    </row>
    <row r="48" spans="1:13" x14ac:dyDescent="0.25">
      <c r="A48" s="32"/>
      <c r="B48" s="36"/>
      <c r="C48" s="36"/>
      <c r="D48" s="36"/>
      <c r="E48" s="36"/>
      <c r="F48" s="36"/>
      <c r="G48" s="36"/>
      <c r="H48" s="36"/>
      <c r="I48" s="34"/>
      <c r="J48" s="34"/>
      <c r="K48" s="34"/>
      <c r="L48" s="34"/>
      <c r="M48" s="6"/>
    </row>
    <row r="49" spans="1:13" x14ac:dyDescent="0.25">
      <c r="A49" s="46" t="s">
        <v>336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1:13" x14ac:dyDescent="0.25">
      <c r="A50" s="27"/>
      <c r="B50" s="49" t="s">
        <v>337</v>
      </c>
      <c r="C50" s="49"/>
      <c r="D50" s="49"/>
      <c r="E50" s="28"/>
      <c r="F50" s="49" t="s">
        <v>338</v>
      </c>
      <c r="G50" s="49"/>
      <c r="H50" s="49"/>
      <c r="I50" s="34"/>
      <c r="J50" s="49" t="s">
        <v>339</v>
      </c>
      <c r="K50" s="49"/>
      <c r="L50" s="49"/>
      <c r="M50" s="6"/>
    </row>
    <row r="51" spans="1:13" x14ac:dyDescent="0.25">
      <c r="A51" s="7"/>
      <c r="B51" s="10"/>
      <c r="C51" s="10"/>
      <c r="D51" s="10"/>
      <c r="E51" s="34"/>
      <c r="F51" s="10"/>
      <c r="G51" s="10"/>
      <c r="H51" s="10"/>
      <c r="I51" s="34"/>
      <c r="J51" s="10"/>
      <c r="K51" s="10"/>
      <c r="L51" s="10"/>
      <c r="M51" s="6"/>
    </row>
    <row r="52" spans="1:13" ht="12.6" thickBot="1" x14ac:dyDescent="0.3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1"/>
    </row>
    <row r="53" spans="1:13" x14ac:dyDescent="0.25">
      <c r="A53" s="64" t="s">
        <v>596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6"/>
    </row>
    <row r="54" spans="1:13" ht="12.6" thickBot="1" x14ac:dyDescent="0.3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9"/>
    </row>
  </sheetData>
  <sheetProtection algorithmName="SHA-512" hashValue="e55pTPabxhHcX1AYqFju09h5qEJ4dCVqSs68M7icI6SvkFTUUUlOmMdypJWsg9qkBZQn0vB7VkwIFv90pfrDnA==" saltValue="VfzvnCnLV2nDJBquTuYaTw==" spinCount="100000" sheet="1" objects="1" scenarios="1"/>
  <mergeCells count="46">
    <mergeCell ref="H8:I8"/>
    <mergeCell ref="K8:L8"/>
    <mergeCell ref="N17:S18"/>
    <mergeCell ref="N19:S25"/>
    <mergeCell ref="A22:M24"/>
    <mergeCell ref="G10:H10"/>
    <mergeCell ref="K19:L19"/>
    <mergeCell ref="A15:J15"/>
    <mergeCell ref="L37:M37"/>
    <mergeCell ref="A1:F1"/>
    <mergeCell ref="G1:H1"/>
    <mergeCell ref="I1:L1"/>
    <mergeCell ref="N1:S16"/>
    <mergeCell ref="A2:F2"/>
    <mergeCell ref="G2:H2"/>
    <mergeCell ref="I2:L2"/>
    <mergeCell ref="F3:G3"/>
    <mergeCell ref="I3:J3"/>
    <mergeCell ref="F4:G4"/>
    <mergeCell ref="I4:J4"/>
    <mergeCell ref="A8:B8"/>
    <mergeCell ref="J11:M11"/>
    <mergeCell ref="K17:L17"/>
    <mergeCell ref="C8:F8"/>
    <mergeCell ref="A53:M54"/>
    <mergeCell ref="A47:H47"/>
    <mergeCell ref="A45:H45"/>
    <mergeCell ref="A46:H46"/>
    <mergeCell ref="A43:H43"/>
    <mergeCell ref="A44:H44"/>
    <mergeCell ref="A4:D4"/>
    <mergeCell ref="A49:M49"/>
    <mergeCell ref="J50:L50"/>
    <mergeCell ref="F50:H50"/>
    <mergeCell ref="B50:D50"/>
    <mergeCell ref="A41:H41"/>
    <mergeCell ref="A42:H42"/>
    <mergeCell ref="A39:H39"/>
    <mergeCell ref="A40:H40"/>
    <mergeCell ref="A28:L28"/>
    <mergeCell ref="A37:H37"/>
    <mergeCell ref="A38:H38"/>
    <mergeCell ref="A32:M32"/>
    <mergeCell ref="A30:A31"/>
    <mergeCell ref="A34:A35"/>
    <mergeCell ref="J37:K37"/>
  </mergeCells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5"/>
  <sheetViews>
    <sheetView workbookViewId="0">
      <selection activeCell="F6" sqref="F6"/>
    </sheetView>
  </sheetViews>
  <sheetFormatPr defaultRowHeight="14.4" x14ac:dyDescent="0.3"/>
  <cols>
    <col min="1" max="1" width="13.21875" bestFit="1" customWidth="1"/>
    <col min="2" max="2" width="32.77734375" bestFit="1" customWidth="1"/>
    <col min="3" max="3" width="32.77734375" customWidth="1"/>
    <col min="4" max="17" width="9.21875"/>
  </cols>
  <sheetData>
    <row r="1" spans="1:17" x14ac:dyDescent="0.3">
      <c r="A1" t="s">
        <v>340</v>
      </c>
      <c r="B1" t="s">
        <v>0</v>
      </c>
      <c r="C1" t="s">
        <v>269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265</v>
      </c>
      <c r="O1" t="s">
        <v>266</v>
      </c>
      <c r="P1" t="s">
        <v>267</v>
      </c>
      <c r="Q1" t="s">
        <v>268</v>
      </c>
    </row>
    <row r="2" spans="1:17" x14ac:dyDescent="0.3">
      <c r="A2" t="s">
        <v>341</v>
      </c>
      <c r="B2" t="s">
        <v>71</v>
      </c>
      <c r="C2" t="s">
        <v>270</v>
      </c>
      <c r="F2">
        <v>42000</v>
      </c>
      <c r="G2">
        <v>48000</v>
      </c>
      <c r="H2">
        <v>54000</v>
      </c>
      <c r="I2">
        <v>60000</v>
      </c>
      <c r="J2">
        <v>64800</v>
      </c>
      <c r="K2">
        <v>69600</v>
      </c>
      <c r="L2">
        <v>74400</v>
      </c>
      <c r="M2">
        <v>79200</v>
      </c>
      <c r="N2">
        <f>I2*1.4</f>
        <v>84000</v>
      </c>
      <c r="O2">
        <f>I2*1.48</f>
        <v>88800</v>
      </c>
      <c r="P2">
        <f>I2*1.56</f>
        <v>93600</v>
      </c>
      <c r="Q2">
        <f>I2*1.64</f>
        <v>98400</v>
      </c>
    </row>
    <row r="3" spans="1:17" x14ac:dyDescent="0.3">
      <c r="A3" t="s">
        <v>342</v>
      </c>
      <c r="B3" t="s">
        <v>103</v>
      </c>
      <c r="C3" t="s">
        <v>271</v>
      </c>
      <c r="F3">
        <v>55800</v>
      </c>
      <c r="G3">
        <v>63800</v>
      </c>
      <c r="H3">
        <v>71750</v>
      </c>
      <c r="I3">
        <v>79700</v>
      </c>
      <c r="J3">
        <v>86100</v>
      </c>
      <c r="K3">
        <v>92500</v>
      </c>
      <c r="L3">
        <v>98850</v>
      </c>
      <c r="M3">
        <v>105250</v>
      </c>
      <c r="N3">
        <f t="shared" ref="N3:N66" si="0">I3*1.4</f>
        <v>111580</v>
      </c>
      <c r="O3">
        <f t="shared" ref="O3:O66" si="1">I3*1.48</f>
        <v>117956</v>
      </c>
      <c r="P3">
        <f t="shared" ref="P3:P66" si="2">I3*1.56</f>
        <v>124332</v>
      </c>
      <c r="Q3">
        <f t="shared" ref="Q3:Q66" si="3">I3*1.64</f>
        <v>130707.99999999999</v>
      </c>
    </row>
    <row r="4" spans="1:17" x14ac:dyDescent="0.3">
      <c r="A4" t="s">
        <v>343</v>
      </c>
      <c r="B4" t="s">
        <v>104</v>
      </c>
      <c r="C4" t="s">
        <v>272</v>
      </c>
      <c r="F4">
        <v>42000</v>
      </c>
      <c r="G4">
        <v>48000</v>
      </c>
      <c r="H4">
        <v>54000</v>
      </c>
      <c r="I4">
        <v>60000</v>
      </c>
      <c r="J4">
        <v>64800</v>
      </c>
      <c r="K4">
        <v>69600</v>
      </c>
      <c r="L4">
        <v>74400</v>
      </c>
      <c r="M4">
        <v>79200</v>
      </c>
      <c r="N4">
        <f t="shared" si="0"/>
        <v>84000</v>
      </c>
      <c r="O4">
        <f t="shared" si="1"/>
        <v>88800</v>
      </c>
      <c r="P4">
        <f t="shared" si="2"/>
        <v>93600</v>
      </c>
      <c r="Q4">
        <f t="shared" si="3"/>
        <v>98400</v>
      </c>
    </row>
    <row r="5" spans="1:17" x14ac:dyDescent="0.3">
      <c r="A5" t="s">
        <v>300</v>
      </c>
      <c r="B5" t="s">
        <v>105</v>
      </c>
      <c r="C5" t="s">
        <v>273</v>
      </c>
      <c r="F5">
        <v>42750</v>
      </c>
      <c r="G5">
        <v>48850</v>
      </c>
      <c r="H5">
        <v>54950</v>
      </c>
      <c r="I5">
        <v>61050</v>
      </c>
      <c r="J5">
        <v>65950</v>
      </c>
      <c r="K5">
        <v>70850</v>
      </c>
      <c r="L5">
        <v>75750</v>
      </c>
      <c r="M5">
        <v>80600</v>
      </c>
      <c r="N5">
        <f t="shared" si="0"/>
        <v>85470</v>
      </c>
      <c r="O5">
        <f t="shared" si="1"/>
        <v>90354</v>
      </c>
      <c r="P5">
        <f t="shared" si="2"/>
        <v>95238</v>
      </c>
      <c r="Q5">
        <f t="shared" si="3"/>
        <v>100122</v>
      </c>
    </row>
    <row r="6" spans="1:17" x14ac:dyDescent="0.3">
      <c r="A6" t="s">
        <v>344</v>
      </c>
      <c r="B6" t="s">
        <v>106</v>
      </c>
      <c r="C6" t="s">
        <v>274</v>
      </c>
      <c r="F6">
        <v>45600</v>
      </c>
      <c r="G6">
        <v>52100</v>
      </c>
      <c r="H6">
        <v>58600</v>
      </c>
      <c r="I6">
        <v>65100</v>
      </c>
      <c r="J6">
        <v>70350</v>
      </c>
      <c r="K6">
        <v>75550</v>
      </c>
      <c r="L6">
        <v>80750</v>
      </c>
      <c r="M6">
        <v>85950</v>
      </c>
      <c r="N6">
        <f t="shared" si="0"/>
        <v>91140</v>
      </c>
      <c r="O6">
        <f t="shared" si="1"/>
        <v>96348</v>
      </c>
      <c r="P6">
        <f t="shared" si="2"/>
        <v>101556</v>
      </c>
      <c r="Q6">
        <f t="shared" si="3"/>
        <v>106764</v>
      </c>
    </row>
    <row r="7" spans="1:17" x14ac:dyDescent="0.3">
      <c r="A7" t="s">
        <v>345</v>
      </c>
      <c r="B7" t="s">
        <v>96</v>
      </c>
      <c r="C7" t="s">
        <v>275</v>
      </c>
      <c r="F7">
        <v>49150</v>
      </c>
      <c r="G7">
        <v>56150</v>
      </c>
      <c r="H7">
        <v>63150</v>
      </c>
      <c r="I7">
        <v>70150</v>
      </c>
      <c r="J7">
        <v>75800</v>
      </c>
      <c r="K7">
        <v>81400</v>
      </c>
      <c r="L7">
        <v>87000</v>
      </c>
      <c r="M7">
        <v>92600</v>
      </c>
      <c r="N7">
        <f t="shared" si="0"/>
        <v>98210</v>
      </c>
      <c r="O7">
        <f t="shared" si="1"/>
        <v>103822</v>
      </c>
      <c r="P7">
        <f t="shared" si="2"/>
        <v>109434</v>
      </c>
      <c r="Q7">
        <f t="shared" si="3"/>
        <v>115046</v>
      </c>
    </row>
    <row r="8" spans="1:17" x14ac:dyDescent="0.3">
      <c r="A8" t="s">
        <v>346</v>
      </c>
      <c r="B8" t="s">
        <v>107</v>
      </c>
      <c r="C8" t="s">
        <v>276</v>
      </c>
      <c r="F8">
        <v>44800</v>
      </c>
      <c r="G8">
        <v>51200</v>
      </c>
      <c r="H8">
        <v>57600</v>
      </c>
      <c r="I8">
        <v>64000</v>
      </c>
      <c r="J8">
        <v>69150</v>
      </c>
      <c r="K8">
        <v>74250</v>
      </c>
      <c r="L8">
        <v>79400</v>
      </c>
      <c r="M8">
        <v>84500</v>
      </c>
      <c r="N8">
        <f t="shared" si="0"/>
        <v>89600</v>
      </c>
      <c r="O8">
        <f t="shared" si="1"/>
        <v>94720</v>
      </c>
      <c r="P8">
        <f t="shared" si="2"/>
        <v>99840</v>
      </c>
      <c r="Q8">
        <f t="shared" si="3"/>
        <v>104960</v>
      </c>
    </row>
    <row r="9" spans="1:17" x14ac:dyDescent="0.3">
      <c r="A9" t="s">
        <v>347</v>
      </c>
      <c r="B9" t="s">
        <v>108</v>
      </c>
      <c r="C9" t="s">
        <v>277</v>
      </c>
      <c r="F9">
        <v>51800</v>
      </c>
      <c r="G9">
        <v>59200</v>
      </c>
      <c r="H9">
        <v>66600</v>
      </c>
      <c r="I9">
        <v>74000</v>
      </c>
      <c r="J9">
        <v>79950</v>
      </c>
      <c r="K9">
        <v>85850</v>
      </c>
      <c r="L9">
        <v>91800</v>
      </c>
      <c r="M9">
        <v>97700</v>
      </c>
      <c r="N9">
        <f t="shared" si="0"/>
        <v>103600</v>
      </c>
      <c r="O9">
        <f t="shared" si="1"/>
        <v>109520</v>
      </c>
      <c r="P9">
        <f t="shared" si="2"/>
        <v>115440</v>
      </c>
      <c r="Q9">
        <f t="shared" si="3"/>
        <v>121360</v>
      </c>
    </row>
    <row r="10" spans="1:17" x14ac:dyDescent="0.3">
      <c r="A10" t="s">
        <v>348</v>
      </c>
      <c r="B10" t="s">
        <v>109</v>
      </c>
      <c r="C10" t="s">
        <v>278</v>
      </c>
      <c r="F10">
        <v>44400</v>
      </c>
      <c r="G10">
        <v>50750</v>
      </c>
      <c r="H10">
        <v>57050</v>
      </c>
      <c r="I10">
        <v>63400</v>
      </c>
      <c r="J10">
        <v>68500</v>
      </c>
      <c r="K10">
        <v>73550</v>
      </c>
      <c r="L10">
        <v>78650</v>
      </c>
      <c r="M10">
        <v>83700</v>
      </c>
      <c r="N10">
        <f t="shared" si="0"/>
        <v>88760</v>
      </c>
      <c r="O10">
        <f t="shared" si="1"/>
        <v>93832</v>
      </c>
      <c r="P10">
        <f t="shared" si="2"/>
        <v>98904</v>
      </c>
      <c r="Q10">
        <f t="shared" si="3"/>
        <v>103976</v>
      </c>
    </row>
    <row r="11" spans="1:17" x14ac:dyDescent="0.3">
      <c r="A11" t="s">
        <v>349</v>
      </c>
      <c r="B11" t="s">
        <v>110</v>
      </c>
      <c r="C11" t="s">
        <v>276</v>
      </c>
      <c r="F11">
        <v>49600</v>
      </c>
      <c r="G11">
        <v>56650</v>
      </c>
      <c r="H11">
        <v>63750</v>
      </c>
      <c r="I11">
        <v>70800</v>
      </c>
      <c r="J11">
        <v>76500</v>
      </c>
      <c r="K11">
        <v>82150</v>
      </c>
      <c r="L11">
        <v>87800</v>
      </c>
      <c r="M11">
        <v>93500</v>
      </c>
      <c r="N11">
        <f t="shared" si="0"/>
        <v>99120</v>
      </c>
      <c r="O11">
        <f t="shared" si="1"/>
        <v>104784</v>
      </c>
      <c r="P11">
        <f t="shared" si="2"/>
        <v>110448</v>
      </c>
      <c r="Q11">
        <f t="shared" si="3"/>
        <v>116112</v>
      </c>
    </row>
    <row r="12" spans="1:17" x14ac:dyDescent="0.3">
      <c r="A12" t="s">
        <v>350</v>
      </c>
      <c r="B12" t="s">
        <v>111</v>
      </c>
      <c r="C12" t="s">
        <v>279</v>
      </c>
      <c r="F12">
        <v>68500</v>
      </c>
      <c r="G12">
        <v>78250</v>
      </c>
      <c r="H12">
        <v>88050</v>
      </c>
      <c r="I12">
        <v>97800</v>
      </c>
      <c r="J12">
        <v>105650</v>
      </c>
      <c r="K12">
        <v>113450</v>
      </c>
      <c r="L12">
        <v>121300</v>
      </c>
      <c r="M12">
        <v>129100</v>
      </c>
      <c r="N12">
        <f t="shared" si="0"/>
        <v>136920</v>
      </c>
      <c r="O12">
        <f t="shared" si="1"/>
        <v>144744</v>
      </c>
      <c r="P12">
        <f t="shared" si="2"/>
        <v>152568</v>
      </c>
      <c r="Q12">
        <f t="shared" si="3"/>
        <v>160392</v>
      </c>
    </row>
    <row r="13" spans="1:17" x14ac:dyDescent="0.3">
      <c r="A13" t="s">
        <v>351</v>
      </c>
      <c r="B13" t="s">
        <v>112</v>
      </c>
      <c r="C13" t="s">
        <v>274</v>
      </c>
      <c r="F13">
        <v>42000</v>
      </c>
      <c r="G13">
        <v>48000</v>
      </c>
      <c r="H13">
        <v>54000</v>
      </c>
      <c r="I13">
        <v>60000</v>
      </c>
      <c r="J13">
        <v>64800</v>
      </c>
      <c r="K13">
        <v>69600</v>
      </c>
      <c r="L13">
        <v>74400</v>
      </c>
      <c r="M13">
        <v>79200</v>
      </c>
      <c r="N13">
        <f t="shared" si="0"/>
        <v>84000</v>
      </c>
      <c r="O13">
        <f t="shared" si="1"/>
        <v>88800</v>
      </c>
      <c r="P13">
        <f t="shared" si="2"/>
        <v>93600</v>
      </c>
      <c r="Q13">
        <f t="shared" si="3"/>
        <v>98400</v>
      </c>
    </row>
    <row r="14" spans="1:17" x14ac:dyDescent="0.3">
      <c r="A14" t="s">
        <v>352</v>
      </c>
      <c r="B14" t="s">
        <v>113</v>
      </c>
      <c r="C14" t="s">
        <v>273</v>
      </c>
      <c r="F14">
        <v>42000</v>
      </c>
      <c r="G14">
        <v>48000</v>
      </c>
      <c r="H14">
        <v>54000</v>
      </c>
      <c r="I14">
        <v>60000</v>
      </c>
      <c r="J14">
        <v>64800</v>
      </c>
      <c r="K14">
        <v>69600</v>
      </c>
      <c r="L14">
        <v>74400</v>
      </c>
      <c r="M14">
        <v>79200</v>
      </c>
      <c r="N14">
        <f t="shared" si="0"/>
        <v>84000</v>
      </c>
      <c r="O14">
        <f t="shared" si="1"/>
        <v>88800</v>
      </c>
      <c r="P14">
        <f t="shared" si="2"/>
        <v>93600</v>
      </c>
      <c r="Q14">
        <f t="shared" si="3"/>
        <v>98400</v>
      </c>
    </row>
    <row r="15" spans="1:17" x14ac:dyDescent="0.3">
      <c r="A15" t="s">
        <v>353</v>
      </c>
      <c r="B15" t="s">
        <v>81</v>
      </c>
      <c r="C15" t="s">
        <v>280</v>
      </c>
      <c r="F15">
        <v>42200</v>
      </c>
      <c r="G15">
        <v>48200</v>
      </c>
      <c r="H15">
        <v>54250</v>
      </c>
      <c r="I15">
        <v>60250</v>
      </c>
      <c r="J15">
        <v>65100</v>
      </c>
      <c r="K15">
        <v>69900</v>
      </c>
      <c r="L15">
        <v>74750</v>
      </c>
      <c r="M15">
        <v>79550</v>
      </c>
      <c r="N15">
        <f t="shared" si="0"/>
        <v>84350</v>
      </c>
      <c r="O15">
        <f t="shared" si="1"/>
        <v>89170</v>
      </c>
      <c r="P15">
        <f t="shared" si="2"/>
        <v>93990</v>
      </c>
      <c r="Q15">
        <f t="shared" si="3"/>
        <v>98810</v>
      </c>
    </row>
    <row r="16" spans="1:17" x14ac:dyDescent="0.3">
      <c r="A16" t="s">
        <v>354</v>
      </c>
      <c r="B16" t="s">
        <v>114</v>
      </c>
      <c r="C16" t="s">
        <v>276</v>
      </c>
      <c r="F16">
        <v>49600</v>
      </c>
      <c r="G16">
        <v>56650</v>
      </c>
      <c r="H16">
        <v>63750</v>
      </c>
      <c r="I16">
        <v>70800</v>
      </c>
      <c r="J16">
        <v>76500</v>
      </c>
      <c r="K16">
        <v>82150</v>
      </c>
      <c r="L16">
        <v>87800</v>
      </c>
      <c r="M16">
        <v>93500</v>
      </c>
      <c r="N16">
        <f t="shared" si="0"/>
        <v>99120</v>
      </c>
      <c r="O16">
        <f t="shared" si="1"/>
        <v>104784</v>
      </c>
      <c r="P16">
        <f t="shared" si="2"/>
        <v>110448</v>
      </c>
      <c r="Q16">
        <f t="shared" si="3"/>
        <v>116112</v>
      </c>
    </row>
    <row r="17" spans="1:17" x14ac:dyDescent="0.3">
      <c r="A17" t="s">
        <v>355</v>
      </c>
      <c r="B17" t="s">
        <v>115</v>
      </c>
      <c r="C17" t="s">
        <v>279</v>
      </c>
      <c r="F17">
        <v>51350</v>
      </c>
      <c r="G17">
        <v>58650</v>
      </c>
      <c r="H17">
        <v>66000</v>
      </c>
      <c r="I17">
        <v>73300</v>
      </c>
      <c r="J17">
        <v>79200</v>
      </c>
      <c r="K17">
        <v>85050</v>
      </c>
      <c r="L17">
        <v>90900</v>
      </c>
      <c r="M17">
        <v>96800</v>
      </c>
      <c r="N17">
        <f t="shared" si="0"/>
        <v>102620</v>
      </c>
      <c r="O17">
        <f t="shared" si="1"/>
        <v>108484</v>
      </c>
      <c r="P17">
        <f t="shared" si="2"/>
        <v>114348</v>
      </c>
      <c r="Q17">
        <f t="shared" si="3"/>
        <v>120212</v>
      </c>
    </row>
    <row r="18" spans="1:17" x14ac:dyDescent="0.3">
      <c r="A18" t="s">
        <v>356</v>
      </c>
      <c r="B18" t="s">
        <v>116</v>
      </c>
      <c r="C18" t="s">
        <v>271</v>
      </c>
      <c r="F18">
        <v>60050</v>
      </c>
      <c r="G18">
        <v>68600</v>
      </c>
      <c r="H18">
        <v>77200</v>
      </c>
      <c r="I18">
        <v>85750</v>
      </c>
      <c r="J18">
        <v>92650</v>
      </c>
      <c r="K18">
        <v>99500</v>
      </c>
      <c r="L18">
        <v>106350</v>
      </c>
      <c r="M18">
        <v>113200</v>
      </c>
      <c r="N18">
        <f t="shared" si="0"/>
        <v>120049.99999999999</v>
      </c>
      <c r="O18">
        <f t="shared" si="1"/>
        <v>126910</v>
      </c>
      <c r="P18">
        <f t="shared" si="2"/>
        <v>133770</v>
      </c>
      <c r="Q18">
        <f t="shared" si="3"/>
        <v>140630</v>
      </c>
    </row>
    <row r="19" spans="1:17" x14ac:dyDescent="0.3">
      <c r="A19" t="s">
        <v>357</v>
      </c>
      <c r="B19" t="s">
        <v>117</v>
      </c>
      <c r="C19" t="s">
        <v>281</v>
      </c>
      <c r="F19">
        <v>44650</v>
      </c>
      <c r="G19">
        <v>51000</v>
      </c>
      <c r="H19">
        <v>57400</v>
      </c>
      <c r="I19">
        <v>63750</v>
      </c>
      <c r="J19">
        <v>68850</v>
      </c>
      <c r="K19">
        <v>73950</v>
      </c>
      <c r="L19">
        <v>79050</v>
      </c>
      <c r="M19">
        <v>84150</v>
      </c>
      <c r="N19">
        <f t="shared" si="0"/>
        <v>89250</v>
      </c>
      <c r="O19">
        <f t="shared" si="1"/>
        <v>94350</v>
      </c>
      <c r="P19">
        <f t="shared" si="2"/>
        <v>99450</v>
      </c>
      <c r="Q19">
        <f t="shared" si="3"/>
        <v>104550</v>
      </c>
    </row>
    <row r="20" spans="1:17" x14ac:dyDescent="0.3">
      <c r="A20" t="s">
        <v>358</v>
      </c>
      <c r="B20" t="s">
        <v>118</v>
      </c>
      <c r="C20" t="s">
        <v>282</v>
      </c>
      <c r="F20">
        <v>42000</v>
      </c>
      <c r="G20">
        <v>48000</v>
      </c>
      <c r="H20">
        <v>54000</v>
      </c>
      <c r="I20">
        <v>60000</v>
      </c>
      <c r="J20">
        <v>64800</v>
      </c>
      <c r="K20">
        <v>69600</v>
      </c>
      <c r="L20">
        <v>74400</v>
      </c>
      <c r="M20">
        <v>79200</v>
      </c>
      <c r="N20">
        <f t="shared" si="0"/>
        <v>84000</v>
      </c>
      <c r="O20">
        <f t="shared" si="1"/>
        <v>88800</v>
      </c>
      <c r="P20">
        <f t="shared" si="2"/>
        <v>93600</v>
      </c>
      <c r="Q20">
        <f t="shared" si="3"/>
        <v>98400</v>
      </c>
    </row>
    <row r="21" spans="1:17" x14ac:dyDescent="0.3">
      <c r="A21" t="s">
        <v>359</v>
      </c>
      <c r="B21" t="s">
        <v>119</v>
      </c>
      <c r="C21" t="s">
        <v>277</v>
      </c>
      <c r="F21">
        <v>59550</v>
      </c>
      <c r="G21">
        <v>68050</v>
      </c>
      <c r="H21">
        <v>76550</v>
      </c>
      <c r="I21">
        <v>85050</v>
      </c>
      <c r="J21">
        <v>91900</v>
      </c>
      <c r="K21">
        <v>98700</v>
      </c>
      <c r="L21">
        <v>105500</v>
      </c>
      <c r="M21">
        <v>112300</v>
      </c>
      <c r="N21">
        <f t="shared" si="0"/>
        <v>119069.99999999999</v>
      </c>
      <c r="O21">
        <f t="shared" si="1"/>
        <v>125874</v>
      </c>
      <c r="P21">
        <f t="shared" si="2"/>
        <v>132678</v>
      </c>
      <c r="Q21">
        <f t="shared" si="3"/>
        <v>139482</v>
      </c>
    </row>
    <row r="22" spans="1:17" x14ac:dyDescent="0.3">
      <c r="A22" t="s">
        <v>360</v>
      </c>
      <c r="B22" t="s">
        <v>120</v>
      </c>
      <c r="C22" t="s">
        <v>283</v>
      </c>
      <c r="F22">
        <v>49500</v>
      </c>
      <c r="G22">
        <v>56550</v>
      </c>
      <c r="H22">
        <v>63650</v>
      </c>
      <c r="I22">
        <v>70700</v>
      </c>
      <c r="J22">
        <v>76350</v>
      </c>
      <c r="K22">
        <v>82050</v>
      </c>
      <c r="L22">
        <v>87700</v>
      </c>
      <c r="M22">
        <v>93350</v>
      </c>
      <c r="N22">
        <f t="shared" si="0"/>
        <v>98980</v>
      </c>
      <c r="O22">
        <f t="shared" si="1"/>
        <v>104636</v>
      </c>
      <c r="P22">
        <f t="shared" si="2"/>
        <v>110292</v>
      </c>
      <c r="Q22">
        <f t="shared" si="3"/>
        <v>115948</v>
      </c>
    </row>
    <row r="23" spans="1:17" x14ac:dyDescent="0.3">
      <c r="A23" t="s">
        <v>361</v>
      </c>
      <c r="B23" t="s">
        <v>121</v>
      </c>
      <c r="C23" t="s">
        <v>284</v>
      </c>
      <c r="F23">
        <v>42300</v>
      </c>
      <c r="G23">
        <v>48350</v>
      </c>
      <c r="H23">
        <v>54400</v>
      </c>
      <c r="I23">
        <v>60400</v>
      </c>
      <c r="J23">
        <v>65250</v>
      </c>
      <c r="K23">
        <v>70100</v>
      </c>
      <c r="L23">
        <v>74900</v>
      </c>
      <c r="M23">
        <v>79750</v>
      </c>
      <c r="N23">
        <f t="shared" si="0"/>
        <v>84560</v>
      </c>
      <c r="O23">
        <f t="shared" si="1"/>
        <v>89392</v>
      </c>
      <c r="P23">
        <f t="shared" si="2"/>
        <v>94224</v>
      </c>
      <c r="Q23">
        <f t="shared" si="3"/>
        <v>99056</v>
      </c>
    </row>
    <row r="24" spans="1:17" x14ac:dyDescent="0.3">
      <c r="A24" t="s">
        <v>362</v>
      </c>
      <c r="B24" t="s">
        <v>122</v>
      </c>
      <c r="C24" t="s">
        <v>275</v>
      </c>
      <c r="F24">
        <v>42000</v>
      </c>
      <c r="G24">
        <v>48000</v>
      </c>
      <c r="H24">
        <v>54000</v>
      </c>
      <c r="I24">
        <v>60000</v>
      </c>
      <c r="J24">
        <v>64800</v>
      </c>
      <c r="K24">
        <v>69600</v>
      </c>
      <c r="L24">
        <v>74400</v>
      </c>
      <c r="M24">
        <v>79200</v>
      </c>
      <c r="N24">
        <f t="shared" si="0"/>
        <v>84000</v>
      </c>
      <c r="O24">
        <f t="shared" si="1"/>
        <v>88800</v>
      </c>
      <c r="P24">
        <f t="shared" si="2"/>
        <v>93600</v>
      </c>
      <c r="Q24">
        <f t="shared" si="3"/>
        <v>98400</v>
      </c>
    </row>
    <row r="25" spans="1:17" x14ac:dyDescent="0.3">
      <c r="A25" t="s">
        <v>363</v>
      </c>
      <c r="B25" t="s">
        <v>45</v>
      </c>
      <c r="C25" t="s">
        <v>273</v>
      </c>
      <c r="F25">
        <v>42000</v>
      </c>
      <c r="G25">
        <v>48000</v>
      </c>
      <c r="H25">
        <v>54000</v>
      </c>
      <c r="I25">
        <v>60000</v>
      </c>
      <c r="J25">
        <v>64800</v>
      </c>
      <c r="K25">
        <v>69600</v>
      </c>
      <c r="L25">
        <v>74400</v>
      </c>
      <c r="M25">
        <v>79200</v>
      </c>
      <c r="N25">
        <f t="shared" si="0"/>
        <v>84000</v>
      </c>
      <c r="O25">
        <f t="shared" si="1"/>
        <v>88800</v>
      </c>
      <c r="P25">
        <f t="shared" si="2"/>
        <v>93600</v>
      </c>
      <c r="Q25">
        <f t="shared" si="3"/>
        <v>98400</v>
      </c>
    </row>
    <row r="26" spans="1:17" x14ac:dyDescent="0.3">
      <c r="A26" t="s">
        <v>364</v>
      </c>
      <c r="B26" t="s">
        <v>58</v>
      </c>
      <c r="C26" t="s">
        <v>285</v>
      </c>
      <c r="F26">
        <v>42000</v>
      </c>
      <c r="G26">
        <v>48000</v>
      </c>
      <c r="H26">
        <v>54000</v>
      </c>
      <c r="I26">
        <v>60000</v>
      </c>
      <c r="J26">
        <v>64800</v>
      </c>
      <c r="K26">
        <v>69600</v>
      </c>
      <c r="L26">
        <v>74400</v>
      </c>
      <c r="M26">
        <v>79200</v>
      </c>
      <c r="N26">
        <f t="shared" si="0"/>
        <v>84000</v>
      </c>
      <c r="O26">
        <f t="shared" si="1"/>
        <v>88800</v>
      </c>
      <c r="P26">
        <f t="shared" si="2"/>
        <v>93600</v>
      </c>
      <c r="Q26">
        <f t="shared" si="3"/>
        <v>98400</v>
      </c>
    </row>
    <row r="27" spans="1:17" x14ac:dyDescent="0.3">
      <c r="A27" t="s">
        <v>365</v>
      </c>
      <c r="B27" t="s">
        <v>123</v>
      </c>
      <c r="C27" t="s">
        <v>283</v>
      </c>
      <c r="F27">
        <v>49500</v>
      </c>
      <c r="G27">
        <v>56550</v>
      </c>
      <c r="H27">
        <v>63650</v>
      </c>
      <c r="I27">
        <v>70700</v>
      </c>
      <c r="J27">
        <v>76350</v>
      </c>
      <c r="K27">
        <v>82050</v>
      </c>
      <c r="L27">
        <v>87700</v>
      </c>
      <c r="M27">
        <v>93350</v>
      </c>
      <c r="N27">
        <f t="shared" si="0"/>
        <v>98980</v>
      </c>
      <c r="O27">
        <f t="shared" si="1"/>
        <v>104636</v>
      </c>
      <c r="P27">
        <f t="shared" si="2"/>
        <v>110292</v>
      </c>
      <c r="Q27">
        <f t="shared" si="3"/>
        <v>115948</v>
      </c>
    </row>
    <row r="28" spans="1:17" x14ac:dyDescent="0.3">
      <c r="A28" t="s">
        <v>366</v>
      </c>
      <c r="B28" t="s">
        <v>124</v>
      </c>
      <c r="C28" t="s">
        <v>279</v>
      </c>
      <c r="F28">
        <v>51350</v>
      </c>
      <c r="G28">
        <v>58650</v>
      </c>
      <c r="H28">
        <v>66000</v>
      </c>
      <c r="I28">
        <v>73300</v>
      </c>
      <c r="J28">
        <v>79200</v>
      </c>
      <c r="K28">
        <v>85050</v>
      </c>
      <c r="L28">
        <v>90900</v>
      </c>
      <c r="M28">
        <v>96800</v>
      </c>
      <c r="N28">
        <f t="shared" si="0"/>
        <v>102620</v>
      </c>
      <c r="O28">
        <f t="shared" si="1"/>
        <v>108484</v>
      </c>
      <c r="P28">
        <f t="shared" si="2"/>
        <v>114348</v>
      </c>
      <c r="Q28">
        <f t="shared" si="3"/>
        <v>120212</v>
      </c>
    </row>
    <row r="29" spans="1:17" x14ac:dyDescent="0.3">
      <c r="A29" t="s">
        <v>367</v>
      </c>
      <c r="B29" t="s">
        <v>82</v>
      </c>
      <c r="C29" t="s">
        <v>279</v>
      </c>
      <c r="F29">
        <v>68500</v>
      </c>
      <c r="G29">
        <v>78250</v>
      </c>
      <c r="H29">
        <v>88050</v>
      </c>
      <c r="I29">
        <v>97800</v>
      </c>
      <c r="J29">
        <v>105650</v>
      </c>
      <c r="K29">
        <v>113450</v>
      </c>
      <c r="L29">
        <v>121300</v>
      </c>
      <c r="M29">
        <v>129100</v>
      </c>
      <c r="N29">
        <f t="shared" si="0"/>
        <v>136920</v>
      </c>
      <c r="O29">
        <f t="shared" si="1"/>
        <v>144744</v>
      </c>
      <c r="P29">
        <f t="shared" si="2"/>
        <v>152568</v>
      </c>
      <c r="Q29">
        <f t="shared" si="3"/>
        <v>160392</v>
      </c>
    </row>
    <row r="30" spans="1:17" x14ac:dyDescent="0.3">
      <c r="A30" t="s">
        <v>368</v>
      </c>
      <c r="B30" t="s">
        <v>9</v>
      </c>
      <c r="C30" t="s">
        <v>286</v>
      </c>
      <c r="F30">
        <v>48350</v>
      </c>
      <c r="G30">
        <v>55250</v>
      </c>
      <c r="H30">
        <v>62150</v>
      </c>
      <c r="I30">
        <v>69050</v>
      </c>
      <c r="J30">
        <v>74600</v>
      </c>
      <c r="K30">
        <v>80100</v>
      </c>
      <c r="L30">
        <v>85650</v>
      </c>
      <c r="M30">
        <v>91150</v>
      </c>
      <c r="N30">
        <f t="shared" si="0"/>
        <v>96670</v>
      </c>
      <c r="O30">
        <f t="shared" si="1"/>
        <v>102194</v>
      </c>
      <c r="P30">
        <f t="shared" si="2"/>
        <v>107718</v>
      </c>
      <c r="Q30">
        <f t="shared" si="3"/>
        <v>113242</v>
      </c>
    </row>
    <row r="31" spans="1:17" x14ac:dyDescent="0.3">
      <c r="A31" t="s">
        <v>369</v>
      </c>
      <c r="B31" t="s">
        <v>125</v>
      </c>
      <c r="C31" t="s">
        <v>285</v>
      </c>
      <c r="F31">
        <v>45100</v>
      </c>
      <c r="G31">
        <v>51500</v>
      </c>
      <c r="H31">
        <v>57950</v>
      </c>
      <c r="I31">
        <v>64400</v>
      </c>
      <c r="J31">
        <v>69550</v>
      </c>
      <c r="K31">
        <v>74700</v>
      </c>
      <c r="L31">
        <v>79900</v>
      </c>
      <c r="M31">
        <v>85000</v>
      </c>
      <c r="N31">
        <f t="shared" si="0"/>
        <v>90160</v>
      </c>
      <c r="O31">
        <f t="shared" si="1"/>
        <v>95312</v>
      </c>
      <c r="P31">
        <f t="shared" si="2"/>
        <v>100464</v>
      </c>
      <c r="Q31">
        <f t="shared" si="3"/>
        <v>105616</v>
      </c>
    </row>
    <row r="32" spans="1:17" x14ac:dyDescent="0.3">
      <c r="A32" t="s">
        <v>370</v>
      </c>
      <c r="B32" t="s">
        <v>97</v>
      </c>
      <c r="C32" t="s">
        <v>287</v>
      </c>
      <c r="F32">
        <v>42000</v>
      </c>
      <c r="G32">
        <v>48000</v>
      </c>
      <c r="H32">
        <v>54000</v>
      </c>
      <c r="I32">
        <v>60000</v>
      </c>
      <c r="J32">
        <v>64800</v>
      </c>
      <c r="K32">
        <v>69600</v>
      </c>
      <c r="L32">
        <v>74400</v>
      </c>
      <c r="M32">
        <v>79200</v>
      </c>
      <c r="N32">
        <f t="shared" si="0"/>
        <v>84000</v>
      </c>
      <c r="O32">
        <f t="shared" si="1"/>
        <v>88800</v>
      </c>
      <c r="P32">
        <f t="shared" si="2"/>
        <v>93600</v>
      </c>
      <c r="Q32">
        <f t="shared" si="3"/>
        <v>98400</v>
      </c>
    </row>
    <row r="33" spans="1:17" x14ac:dyDescent="0.3">
      <c r="A33" t="s">
        <v>371</v>
      </c>
      <c r="B33" t="s">
        <v>126</v>
      </c>
      <c r="C33" t="s">
        <v>270</v>
      </c>
      <c r="F33">
        <v>42000</v>
      </c>
      <c r="G33">
        <v>48000</v>
      </c>
      <c r="H33">
        <v>54000</v>
      </c>
      <c r="I33">
        <v>60000</v>
      </c>
      <c r="J33">
        <v>64800</v>
      </c>
      <c r="K33">
        <v>69600</v>
      </c>
      <c r="L33">
        <v>74400</v>
      </c>
      <c r="M33">
        <v>79200</v>
      </c>
      <c r="N33">
        <f t="shared" si="0"/>
        <v>84000</v>
      </c>
      <c r="O33">
        <f t="shared" si="1"/>
        <v>88800</v>
      </c>
      <c r="P33">
        <f t="shared" si="2"/>
        <v>93600</v>
      </c>
      <c r="Q33">
        <f t="shared" si="3"/>
        <v>98400</v>
      </c>
    </row>
    <row r="34" spans="1:17" x14ac:dyDescent="0.3">
      <c r="A34" t="s">
        <v>372</v>
      </c>
      <c r="B34" t="s">
        <v>127</v>
      </c>
      <c r="C34" t="s">
        <v>275</v>
      </c>
      <c r="F34">
        <v>49150</v>
      </c>
      <c r="G34">
        <v>56150</v>
      </c>
      <c r="H34">
        <v>63150</v>
      </c>
      <c r="I34">
        <v>70150</v>
      </c>
      <c r="J34">
        <v>75800</v>
      </c>
      <c r="K34">
        <v>81400</v>
      </c>
      <c r="L34">
        <v>87000</v>
      </c>
      <c r="M34">
        <v>92600</v>
      </c>
      <c r="N34">
        <f t="shared" si="0"/>
        <v>98210</v>
      </c>
      <c r="O34">
        <f t="shared" si="1"/>
        <v>103822</v>
      </c>
      <c r="P34">
        <f t="shared" si="2"/>
        <v>109434</v>
      </c>
      <c r="Q34">
        <f t="shared" si="3"/>
        <v>115046</v>
      </c>
    </row>
    <row r="35" spans="1:17" x14ac:dyDescent="0.3">
      <c r="A35" t="s">
        <v>373</v>
      </c>
      <c r="B35" t="s">
        <v>59</v>
      </c>
      <c r="C35" t="s">
        <v>282</v>
      </c>
      <c r="F35">
        <v>42000</v>
      </c>
      <c r="G35">
        <v>48000</v>
      </c>
      <c r="H35">
        <v>54000</v>
      </c>
      <c r="I35">
        <v>60000</v>
      </c>
      <c r="J35">
        <v>64800</v>
      </c>
      <c r="K35">
        <v>69600</v>
      </c>
      <c r="L35">
        <v>74400</v>
      </c>
      <c r="M35">
        <v>79200</v>
      </c>
      <c r="N35">
        <f t="shared" si="0"/>
        <v>84000</v>
      </c>
      <c r="O35">
        <f t="shared" si="1"/>
        <v>88800</v>
      </c>
      <c r="P35">
        <f t="shared" si="2"/>
        <v>93600</v>
      </c>
      <c r="Q35">
        <f t="shared" si="3"/>
        <v>98400</v>
      </c>
    </row>
    <row r="36" spans="1:17" x14ac:dyDescent="0.3">
      <c r="A36" t="s">
        <v>374</v>
      </c>
      <c r="B36" t="s">
        <v>128</v>
      </c>
      <c r="C36" t="s">
        <v>275</v>
      </c>
      <c r="F36">
        <v>42000</v>
      </c>
      <c r="G36">
        <v>48000</v>
      </c>
      <c r="H36">
        <v>54000</v>
      </c>
      <c r="I36">
        <v>60000</v>
      </c>
      <c r="J36">
        <v>64800</v>
      </c>
      <c r="K36">
        <v>69600</v>
      </c>
      <c r="L36">
        <v>74400</v>
      </c>
      <c r="M36">
        <v>79200</v>
      </c>
      <c r="N36">
        <f t="shared" si="0"/>
        <v>84000</v>
      </c>
      <c r="O36">
        <f t="shared" si="1"/>
        <v>88800</v>
      </c>
      <c r="P36">
        <f t="shared" si="2"/>
        <v>93600</v>
      </c>
      <c r="Q36">
        <f t="shared" si="3"/>
        <v>98400</v>
      </c>
    </row>
    <row r="37" spans="1:17" x14ac:dyDescent="0.3">
      <c r="A37" t="s">
        <v>375</v>
      </c>
      <c r="B37" t="s">
        <v>10</v>
      </c>
      <c r="C37" t="s">
        <v>277</v>
      </c>
      <c r="F37">
        <v>53000</v>
      </c>
      <c r="G37">
        <v>60600</v>
      </c>
      <c r="H37">
        <v>68150</v>
      </c>
      <c r="I37">
        <v>75700</v>
      </c>
      <c r="J37">
        <v>81800</v>
      </c>
      <c r="K37">
        <v>87850</v>
      </c>
      <c r="L37">
        <v>93900</v>
      </c>
      <c r="M37">
        <v>99950</v>
      </c>
      <c r="N37">
        <f t="shared" si="0"/>
        <v>105980</v>
      </c>
      <c r="O37">
        <f t="shared" si="1"/>
        <v>112036</v>
      </c>
      <c r="P37">
        <f t="shared" si="2"/>
        <v>118092</v>
      </c>
      <c r="Q37">
        <f t="shared" si="3"/>
        <v>124147.99999999999</v>
      </c>
    </row>
    <row r="38" spans="1:17" x14ac:dyDescent="0.3">
      <c r="A38" t="s">
        <v>376</v>
      </c>
      <c r="B38" t="s">
        <v>11</v>
      </c>
      <c r="C38" t="s">
        <v>270</v>
      </c>
      <c r="F38">
        <v>42000</v>
      </c>
      <c r="G38">
        <v>48000</v>
      </c>
      <c r="H38">
        <v>54000</v>
      </c>
      <c r="I38">
        <v>60000</v>
      </c>
      <c r="J38">
        <v>64800</v>
      </c>
      <c r="K38">
        <v>69600</v>
      </c>
      <c r="L38">
        <v>74400</v>
      </c>
      <c r="M38">
        <v>79200</v>
      </c>
      <c r="N38">
        <f t="shared" si="0"/>
        <v>84000</v>
      </c>
      <c r="O38">
        <f t="shared" si="1"/>
        <v>88800</v>
      </c>
      <c r="P38">
        <f t="shared" si="2"/>
        <v>93600</v>
      </c>
      <c r="Q38">
        <f t="shared" si="3"/>
        <v>98400</v>
      </c>
    </row>
    <row r="39" spans="1:17" x14ac:dyDescent="0.3">
      <c r="A39" t="s">
        <v>377</v>
      </c>
      <c r="B39" t="s">
        <v>129</v>
      </c>
      <c r="C39" t="s">
        <v>275</v>
      </c>
      <c r="F39">
        <v>42000</v>
      </c>
      <c r="G39">
        <v>48000</v>
      </c>
      <c r="H39">
        <v>54000</v>
      </c>
      <c r="I39">
        <v>60000</v>
      </c>
      <c r="J39">
        <v>64800</v>
      </c>
      <c r="K39">
        <v>69600</v>
      </c>
      <c r="L39">
        <v>74400</v>
      </c>
      <c r="M39">
        <v>79200</v>
      </c>
      <c r="N39">
        <f t="shared" si="0"/>
        <v>84000</v>
      </c>
      <c r="O39">
        <f t="shared" si="1"/>
        <v>88800</v>
      </c>
      <c r="P39">
        <f t="shared" si="2"/>
        <v>93600</v>
      </c>
      <c r="Q39">
        <f t="shared" si="3"/>
        <v>98400</v>
      </c>
    </row>
    <row r="40" spans="1:17" x14ac:dyDescent="0.3">
      <c r="A40" t="s">
        <v>378</v>
      </c>
      <c r="B40" t="s">
        <v>12</v>
      </c>
      <c r="C40" t="s">
        <v>274</v>
      </c>
      <c r="F40">
        <v>45600</v>
      </c>
      <c r="G40">
        <v>52100</v>
      </c>
      <c r="H40">
        <v>58600</v>
      </c>
      <c r="I40">
        <v>65100</v>
      </c>
      <c r="J40">
        <v>70350</v>
      </c>
      <c r="K40">
        <v>75550</v>
      </c>
      <c r="L40">
        <v>80750</v>
      </c>
      <c r="M40">
        <v>85950</v>
      </c>
      <c r="N40">
        <f t="shared" si="0"/>
        <v>91140</v>
      </c>
      <c r="O40">
        <f t="shared" si="1"/>
        <v>96348</v>
      </c>
      <c r="P40">
        <f t="shared" si="2"/>
        <v>101556</v>
      </c>
      <c r="Q40">
        <f t="shared" si="3"/>
        <v>106764</v>
      </c>
    </row>
    <row r="41" spans="1:17" x14ac:dyDescent="0.3">
      <c r="A41" t="s">
        <v>379</v>
      </c>
      <c r="B41" t="s">
        <v>130</v>
      </c>
      <c r="C41" t="s">
        <v>278</v>
      </c>
      <c r="F41">
        <v>42000</v>
      </c>
      <c r="G41">
        <v>48000</v>
      </c>
      <c r="H41">
        <v>54000</v>
      </c>
      <c r="I41">
        <v>60000</v>
      </c>
      <c r="J41">
        <v>64800</v>
      </c>
      <c r="K41">
        <v>69600</v>
      </c>
      <c r="L41">
        <v>74400</v>
      </c>
      <c r="M41">
        <v>79200</v>
      </c>
      <c r="N41">
        <f t="shared" si="0"/>
        <v>84000</v>
      </c>
      <c r="O41">
        <f t="shared" si="1"/>
        <v>88800</v>
      </c>
      <c r="P41">
        <f t="shared" si="2"/>
        <v>93600</v>
      </c>
      <c r="Q41">
        <f t="shared" si="3"/>
        <v>98400</v>
      </c>
    </row>
    <row r="42" spans="1:17" x14ac:dyDescent="0.3">
      <c r="A42" t="s">
        <v>380</v>
      </c>
      <c r="B42" t="s">
        <v>131</v>
      </c>
      <c r="C42" t="s">
        <v>288</v>
      </c>
      <c r="F42">
        <v>42000</v>
      </c>
      <c r="G42">
        <v>48000</v>
      </c>
      <c r="H42">
        <v>54000</v>
      </c>
      <c r="I42">
        <v>60000</v>
      </c>
      <c r="J42">
        <v>64800</v>
      </c>
      <c r="K42">
        <v>69600</v>
      </c>
      <c r="L42">
        <v>74400</v>
      </c>
      <c r="M42">
        <v>79200</v>
      </c>
      <c r="N42">
        <f t="shared" si="0"/>
        <v>84000</v>
      </c>
      <c r="O42">
        <f t="shared" si="1"/>
        <v>88800</v>
      </c>
      <c r="P42">
        <f t="shared" si="2"/>
        <v>93600</v>
      </c>
      <c r="Q42">
        <f t="shared" si="3"/>
        <v>98400</v>
      </c>
    </row>
    <row r="43" spans="1:17" x14ac:dyDescent="0.3">
      <c r="A43" t="s">
        <v>381</v>
      </c>
      <c r="B43" t="s">
        <v>132</v>
      </c>
      <c r="C43" t="s">
        <v>285</v>
      </c>
      <c r="F43">
        <v>42000</v>
      </c>
      <c r="G43">
        <v>48000</v>
      </c>
      <c r="H43">
        <v>54000</v>
      </c>
      <c r="I43">
        <v>60000</v>
      </c>
      <c r="J43">
        <v>64800</v>
      </c>
      <c r="K43">
        <v>69600</v>
      </c>
      <c r="L43">
        <v>74400</v>
      </c>
      <c r="M43">
        <v>79200</v>
      </c>
      <c r="N43">
        <f t="shared" si="0"/>
        <v>84000</v>
      </c>
      <c r="O43">
        <f t="shared" si="1"/>
        <v>88800</v>
      </c>
      <c r="P43">
        <f t="shared" si="2"/>
        <v>93600</v>
      </c>
      <c r="Q43">
        <f t="shared" si="3"/>
        <v>98400</v>
      </c>
    </row>
    <row r="44" spans="1:17" x14ac:dyDescent="0.3">
      <c r="A44" t="s">
        <v>382</v>
      </c>
      <c r="B44" t="s">
        <v>133</v>
      </c>
      <c r="C44" t="s">
        <v>289</v>
      </c>
      <c r="F44">
        <v>61800</v>
      </c>
      <c r="G44">
        <v>70600</v>
      </c>
      <c r="H44">
        <v>79450</v>
      </c>
      <c r="I44">
        <v>88250</v>
      </c>
      <c r="J44">
        <v>95350</v>
      </c>
      <c r="K44">
        <v>102400</v>
      </c>
      <c r="L44">
        <v>109450</v>
      </c>
      <c r="M44">
        <v>116500</v>
      </c>
      <c r="N44">
        <f t="shared" si="0"/>
        <v>123549.99999999999</v>
      </c>
      <c r="O44">
        <f t="shared" si="1"/>
        <v>130610</v>
      </c>
      <c r="P44">
        <f t="shared" si="2"/>
        <v>137670</v>
      </c>
      <c r="Q44">
        <f t="shared" si="3"/>
        <v>144730</v>
      </c>
    </row>
    <row r="45" spans="1:17" x14ac:dyDescent="0.3">
      <c r="A45" t="s">
        <v>383</v>
      </c>
      <c r="B45" t="s">
        <v>134</v>
      </c>
      <c r="C45" t="s">
        <v>275</v>
      </c>
      <c r="F45">
        <v>42000</v>
      </c>
      <c r="G45">
        <v>48000</v>
      </c>
      <c r="H45">
        <v>54000</v>
      </c>
      <c r="I45">
        <v>60000</v>
      </c>
      <c r="J45">
        <v>64800</v>
      </c>
      <c r="K45">
        <v>69600</v>
      </c>
      <c r="L45">
        <v>74400</v>
      </c>
      <c r="M45">
        <v>79200</v>
      </c>
      <c r="N45">
        <f t="shared" si="0"/>
        <v>84000</v>
      </c>
      <c r="O45">
        <f t="shared" si="1"/>
        <v>88800</v>
      </c>
      <c r="P45">
        <f t="shared" si="2"/>
        <v>93600</v>
      </c>
      <c r="Q45">
        <f t="shared" si="3"/>
        <v>98400</v>
      </c>
    </row>
    <row r="46" spans="1:17" x14ac:dyDescent="0.3">
      <c r="A46" t="s">
        <v>35</v>
      </c>
      <c r="B46" t="s">
        <v>135</v>
      </c>
      <c r="C46" t="s">
        <v>277</v>
      </c>
      <c r="F46">
        <v>43750</v>
      </c>
      <c r="G46">
        <v>50000</v>
      </c>
      <c r="H46">
        <v>56250</v>
      </c>
      <c r="I46">
        <v>62500</v>
      </c>
      <c r="J46">
        <v>67500</v>
      </c>
      <c r="K46">
        <v>72500</v>
      </c>
      <c r="L46">
        <v>77500</v>
      </c>
      <c r="M46">
        <v>82500</v>
      </c>
      <c r="N46">
        <f t="shared" si="0"/>
        <v>87500</v>
      </c>
      <c r="O46">
        <f t="shared" si="1"/>
        <v>92500</v>
      </c>
      <c r="P46">
        <f t="shared" si="2"/>
        <v>97500</v>
      </c>
      <c r="Q46">
        <f t="shared" si="3"/>
        <v>102500</v>
      </c>
    </row>
    <row r="47" spans="1:17" x14ac:dyDescent="0.3">
      <c r="A47" t="s">
        <v>384</v>
      </c>
      <c r="B47" t="s">
        <v>136</v>
      </c>
      <c r="C47" t="s">
        <v>276</v>
      </c>
      <c r="F47">
        <v>49600</v>
      </c>
      <c r="G47">
        <v>56650</v>
      </c>
      <c r="H47">
        <v>63750</v>
      </c>
      <c r="I47">
        <v>70800</v>
      </c>
      <c r="J47">
        <v>76500</v>
      </c>
      <c r="K47">
        <v>82150</v>
      </c>
      <c r="L47">
        <v>87800</v>
      </c>
      <c r="M47">
        <v>93500</v>
      </c>
      <c r="N47">
        <f t="shared" si="0"/>
        <v>99120</v>
      </c>
      <c r="O47">
        <f t="shared" si="1"/>
        <v>104784</v>
      </c>
      <c r="P47">
        <f t="shared" si="2"/>
        <v>110448</v>
      </c>
      <c r="Q47">
        <f t="shared" si="3"/>
        <v>116112</v>
      </c>
    </row>
    <row r="48" spans="1:17" x14ac:dyDescent="0.3">
      <c r="A48" t="s">
        <v>385</v>
      </c>
      <c r="B48" t="s">
        <v>72</v>
      </c>
      <c r="C48" t="s">
        <v>285</v>
      </c>
      <c r="F48">
        <v>44400</v>
      </c>
      <c r="G48">
        <v>50750</v>
      </c>
      <c r="H48">
        <v>57050</v>
      </c>
      <c r="I48">
        <v>63400</v>
      </c>
      <c r="J48">
        <v>68500</v>
      </c>
      <c r="K48">
        <v>73550</v>
      </c>
      <c r="L48">
        <v>78650</v>
      </c>
      <c r="M48">
        <v>83700</v>
      </c>
      <c r="N48">
        <f t="shared" si="0"/>
        <v>88760</v>
      </c>
      <c r="O48">
        <f t="shared" si="1"/>
        <v>93832</v>
      </c>
      <c r="P48">
        <f t="shared" si="2"/>
        <v>98904</v>
      </c>
      <c r="Q48">
        <f t="shared" si="3"/>
        <v>103976</v>
      </c>
    </row>
    <row r="49" spans="1:17" x14ac:dyDescent="0.3">
      <c r="A49" t="s">
        <v>386</v>
      </c>
      <c r="B49" t="s">
        <v>137</v>
      </c>
      <c r="C49" t="s">
        <v>288</v>
      </c>
      <c r="F49">
        <v>44400</v>
      </c>
      <c r="G49">
        <v>50750</v>
      </c>
      <c r="H49">
        <v>57050</v>
      </c>
      <c r="I49">
        <v>63400</v>
      </c>
      <c r="J49">
        <v>68500</v>
      </c>
      <c r="K49">
        <v>73550</v>
      </c>
      <c r="L49">
        <v>78650</v>
      </c>
      <c r="M49">
        <v>83700</v>
      </c>
      <c r="N49">
        <f t="shared" si="0"/>
        <v>88760</v>
      </c>
      <c r="O49">
        <f t="shared" si="1"/>
        <v>93832</v>
      </c>
      <c r="P49">
        <f t="shared" si="2"/>
        <v>98904</v>
      </c>
      <c r="Q49">
        <f t="shared" si="3"/>
        <v>103976</v>
      </c>
    </row>
    <row r="50" spans="1:17" x14ac:dyDescent="0.3">
      <c r="A50" t="s">
        <v>387</v>
      </c>
      <c r="B50" t="s">
        <v>138</v>
      </c>
      <c r="C50" t="s">
        <v>290</v>
      </c>
      <c r="F50">
        <v>50650</v>
      </c>
      <c r="G50">
        <v>57850</v>
      </c>
      <c r="H50">
        <v>65100</v>
      </c>
      <c r="I50">
        <v>72300</v>
      </c>
      <c r="J50">
        <v>78100</v>
      </c>
      <c r="K50">
        <v>83900</v>
      </c>
      <c r="L50">
        <v>89700</v>
      </c>
      <c r="M50">
        <v>95450</v>
      </c>
      <c r="N50">
        <f t="shared" si="0"/>
        <v>101220</v>
      </c>
      <c r="O50">
        <f t="shared" si="1"/>
        <v>107004</v>
      </c>
      <c r="P50">
        <f t="shared" si="2"/>
        <v>112788</v>
      </c>
      <c r="Q50">
        <f t="shared" si="3"/>
        <v>118572</v>
      </c>
    </row>
    <row r="51" spans="1:17" x14ac:dyDescent="0.3">
      <c r="A51" t="s">
        <v>388</v>
      </c>
      <c r="B51" t="s">
        <v>139</v>
      </c>
      <c r="C51" t="s">
        <v>280</v>
      </c>
      <c r="F51">
        <v>42200</v>
      </c>
      <c r="G51">
        <v>48200</v>
      </c>
      <c r="H51">
        <v>54250</v>
      </c>
      <c r="I51">
        <v>60250</v>
      </c>
      <c r="J51">
        <v>65100</v>
      </c>
      <c r="K51">
        <v>69900</v>
      </c>
      <c r="L51">
        <v>74750</v>
      </c>
      <c r="M51">
        <v>79550</v>
      </c>
      <c r="N51">
        <f t="shared" si="0"/>
        <v>84350</v>
      </c>
      <c r="O51">
        <f t="shared" si="1"/>
        <v>89170</v>
      </c>
      <c r="P51">
        <f t="shared" si="2"/>
        <v>93990</v>
      </c>
      <c r="Q51">
        <f t="shared" si="3"/>
        <v>98810</v>
      </c>
    </row>
    <row r="52" spans="1:17" x14ac:dyDescent="0.3">
      <c r="A52" t="s">
        <v>389</v>
      </c>
      <c r="B52" t="s">
        <v>140</v>
      </c>
      <c r="C52" t="s">
        <v>274</v>
      </c>
      <c r="F52">
        <v>42000</v>
      </c>
      <c r="G52">
        <v>48000</v>
      </c>
      <c r="H52">
        <v>54000</v>
      </c>
      <c r="I52">
        <v>60000</v>
      </c>
      <c r="J52">
        <v>64800</v>
      </c>
      <c r="K52">
        <v>69600</v>
      </c>
      <c r="L52">
        <v>74400</v>
      </c>
      <c r="M52">
        <v>79200</v>
      </c>
      <c r="N52">
        <f t="shared" si="0"/>
        <v>84000</v>
      </c>
      <c r="O52">
        <f t="shared" si="1"/>
        <v>88800</v>
      </c>
      <c r="P52">
        <f t="shared" si="2"/>
        <v>93600</v>
      </c>
      <c r="Q52">
        <f t="shared" si="3"/>
        <v>98400</v>
      </c>
    </row>
    <row r="53" spans="1:17" x14ac:dyDescent="0.3">
      <c r="A53" t="s">
        <v>390</v>
      </c>
      <c r="B53" t="s">
        <v>141</v>
      </c>
      <c r="C53" t="s">
        <v>271</v>
      </c>
      <c r="F53">
        <v>49500</v>
      </c>
      <c r="G53">
        <v>56550</v>
      </c>
      <c r="H53">
        <v>63600</v>
      </c>
      <c r="I53">
        <v>70650</v>
      </c>
      <c r="J53">
        <v>76350</v>
      </c>
      <c r="K53">
        <v>82000</v>
      </c>
      <c r="L53">
        <v>87650</v>
      </c>
      <c r="M53">
        <v>93300</v>
      </c>
      <c r="N53">
        <f t="shared" si="0"/>
        <v>98910</v>
      </c>
      <c r="O53">
        <f t="shared" si="1"/>
        <v>104562</v>
      </c>
      <c r="P53">
        <f t="shared" si="2"/>
        <v>110214</v>
      </c>
      <c r="Q53">
        <f t="shared" si="3"/>
        <v>115866</v>
      </c>
    </row>
    <row r="54" spans="1:17" x14ac:dyDescent="0.3">
      <c r="A54" t="s">
        <v>391</v>
      </c>
      <c r="B54" t="s">
        <v>101</v>
      </c>
      <c r="C54" t="s">
        <v>288</v>
      </c>
      <c r="F54">
        <v>42000</v>
      </c>
      <c r="G54">
        <v>48000</v>
      </c>
      <c r="H54">
        <v>54000</v>
      </c>
      <c r="I54">
        <v>60000</v>
      </c>
      <c r="J54">
        <v>64800</v>
      </c>
      <c r="K54">
        <v>69600</v>
      </c>
      <c r="L54">
        <v>74400</v>
      </c>
      <c r="M54">
        <v>79200</v>
      </c>
      <c r="N54">
        <f t="shared" si="0"/>
        <v>84000</v>
      </c>
      <c r="O54">
        <f t="shared" si="1"/>
        <v>88800</v>
      </c>
      <c r="P54">
        <f t="shared" si="2"/>
        <v>93600</v>
      </c>
      <c r="Q54">
        <f t="shared" si="3"/>
        <v>98400</v>
      </c>
    </row>
    <row r="55" spans="1:17" x14ac:dyDescent="0.3">
      <c r="A55" t="s">
        <v>392</v>
      </c>
      <c r="B55" t="s">
        <v>142</v>
      </c>
      <c r="C55" t="s">
        <v>278</v>
      </c>
      <c r="F55">
        <v>48000</v>
      </c>
      <c r="G55">
        <v>54850</v>
      </c>
      <c r="H55">
        <v>61700</v>
      </c>
      <c r="I55">
        <v>68550</v>
      </c>
      <c r="J55">
        <v>74050</v>
      </c>
      <c r="K55">
        <v>79550</v>
      </c>
      <c r="L55">
        <v>85050</v>
      </c>
      <c r="M55">
        <v>90500</v>
      </c>
      <c r="N55">
        <f t="shared" si="0"/>
        <v>95970</v>
      </c>
      <c r="O55">
        <f t="shared" si="1"/>
        <v>101454</v>
      </c>
      <c r="P55">
        <f t="shared" si="2"/>
        <v>106938</v>
      </c>
      <c r="Q55">
        <f t="shared" si="3"/>
        <v>112422</v>
      </c>
    </row>
    <row r="56" spans="1:17" x14ac:dyDescent="0.3">
      <c r="A56" t="s">
        <v>393</v>
      </c>
      <c r="B56" t="s">
        <v>143</v>
      </c>
      <c r="C56" t="s">
        <v>284</v>
      </c>
      <c r="F56">
        <v>42000</v>
      </c>
      <c r="G56">
        <v>48000</v>
      </c>
      <c r="H56">
        <v>54000</v>
      </c>
      <c r="I56">
        <v>60000</v>
      </c>
      <c r="J56">
        <v>64800</v>
      </c>
      <c r="K56">
        <v>69600</v>
      </c>
      <c r="L56">
        <v>74400</v>
      </c>
      <c r="M56">
        <v>79200</v>
      </c>
      <c r="N56">
        <f t="shared" si="0"/>
        <v>84000</v>
      </c>
      <c r="O56">
        <f t="shared" si="1"/>
        <v>88800</v>
      </c>
      <c r="P56">
        <f t="shared" si="2"/>
        <v>93600</v>
      </c>
      <c r="Q56">
        <f t="shared" si="3"/>
        <v>98400</v>
      </c>
    </row>
    <row r="57" spans="1:17" x14ac:dyDescent="0.3">
      <c r="A57" t="s">
        <v>394</v>
      </c>
      <c r="B57" t="s">
        <v>144</v>
      </c>
      <c r="C57" t="s">
        <v>275</v>
      </c>
      <c r="F57">
        <v>45000</v>
      </c>
      <c r="G57">
        <v>51450</v>
      </c>
      <c r="H57">
        <v>57900</v>
      </c>
      <c r="I57">
        <v>64300</v>
      </c>
      <c r="J57">
        <v>69450</v>
      </c>
      <c r="K57">
        <v>74600</v>
      </c>
      <c r="L57">
        <v>79750</v>
      </c>
      <c r="M57">
        <v>84900</v>
      </c>
      <c r="N57">
        <f t="shared" si="0"/>
        <v>90020</v>
      </c>
      <c r="O57">
        <f t="shared" si="1"/>
        <v>95164</v>
      </c>
      <c r="P57">
        <f t="shared" si="2"/>
        <v>100308</v>
      </c>
      <c r="Q57">
        <f t="shared" si="3"/>
        <v>105452</v>
      </c>
    </row>
    <row r="58" spans="1:17" x14ac:dyDescent="0.3">
      <c r="A58" t="s">
        <v>395</v>
      </c>
      <c r="B58" t="s">
        <v>13</v>
      </c>
      <c r="C58" t="s">
        <v>289</v>
      </c>
      <c r="F58">
        <v>61800</v>
      </c>
      <c r="G58">
        <v>70600</v>
      </c>
      <c r="H58">
        <v>79450</v>
      </c>
      <c r="I58">
        <v>88250</v>
      </c>
      <c r="J58">
        <v>95350</v>
      </c>
      <c r="K58">
        <v>102400</v>
      </c>
      <c r="L58">
        <v>109450</v>
      </c>
      <c r="M58">
        <v>116500</v>
      </c>
      <c r="N58">
        <f t="shared" si="0"/>
        <v>123549.99999999999</v>
      </c>
      <c r="O58">
        <f t="shared" si="1"/>
        <v>130610</v>
      </c>
      <c r="P58">
        <f t="shared" si="2"/>
        <v>137670</v>
      </c>
      <c r="Q58">
        <f t="shared" si="3"/>
        <v>144730</v>
      </c>
    </row>
    <row r="59" spans="1:17" x14ac:dyDescent="0.3">
      <c r="A59" t="s">
        <v>396</v>
      </c>
      <c r="B59" t="s">
        <v>46</v>
      </c>
      <c r="C59" t="s">
        <v>271</v>
      </c>
      <c r="F59">
        <v>42000</v>
      </c>
      <c r="G59">
        <v>48000</v>
      </c>
      <c r="H59">
        <v>54000</v>
      </c>
      <c r="I59">
        <v>60000</v>
      </c>
      <c r="J59">
        <v>64800</v>
      </c>
      <c r="K59">
        <v>69600</v>
      </c>
      <c r="L59">
        <v>74400</v>
      </c>
      <c r="M59">
        <v>79200</v>
      </c>
      <c r="N59">
        <f t="shared" si="0"/>
        <v>84000</v>
      </c>
      <c r="O59">
        <f t="shared" si="1"/>
        <v>88800</v>
      </c>
      <c r="P59">
        <f t="shared" si="2"/>
        <v>93600</v>
      </c>
      <c r="Q59">
        <f t="shared" si="3"/>
        <v>98400</v>
      </c>
    </row>
    <row r="60" spans="1:17" x14ac:dyDescent="0.3">
      <c r="A60" t="s">
        <v>397</v>
      </c>
      <c r="B60" t="s">
        <v>145</v>
      </c>
      <c r="C60" t="s">
        <v>275</v>
      </c>
      <c r="F60">
        <v>42000</v>
      </c>
      <c r="G60">
        <v>48000</v>
      </c>
      <c r="H60">
        <v>54000</v>
      </c>
      <c r="I60">
        <v>60000</v>
      </c>
      <c r="J60">
        <v>64800</v>
      </c>
      <c r="K60">
        <v>69600</v>
      </c>
      <c r="L60">
        <v>74400</v>
      </c>
      <c r="M60">
        <v>79200</v>
      </c>
      <c r="N60">
        <f t="shared" si="0"/>
        <v>84000</v>
      </c>
      <c r="O60">
        <f t="shared" si="1"/>
        <v>88800</v>
      </c>
      <c r="P60">
        <f t="shared" si="2"/>
        <v>93600</v>
      </c>
      <c r="Q60">
        <f t="shared" si="3"/>
        <v>98400</v>
      </c>
    </row>
    <row r="61" spans="1:17" x14ac:dyDescent="0.3">
      <c r="A61" t="s">
        <v>398</v>
      </c>
      <c r="B61" t="s">
        <v>36</v>
      </c>
      <c r="C61" t="s">
        <v>282</v>
      </c>
      <c r="F61">
        <v>44400</v>
      </c>
      <c r="G61">
        <v>50750</v>
      </c>
      <c r="H61">
        <v>57050</v>
      </c>
      <c r="I61">
        <v>63400</v>
      </c>
      <c r="J61">
        <v>68500</v>
      </c>
      <c r="K61">
        <v>73550</v>
      </c>
      <c r="L61">
        <v>78650</v>
      </c>
      <c r="M61">
        <v>83700</v>
      </c>
      <c r="N61">
        <f t="shared" si="0"/>
        <v>88760</v>
      </c>
      <c r="O61">
        <f t="shared" si="1"/>
        <v>93832</v>
      </c>
      <c r="P61">
        <f t="shared" si="2"/>
        <v>98904</v>
      </c>
      <c r="Q61">
        <f t="shared" si="3"/>
        <v>103976</v>
      </c>
    </row>
    <row r="62" spans="1:17" x14ac:dyDescent="0.3">
      <c r="A62" t="s">
        <v>399</v>
      </c>
      <c r="B62" t="s">
        <v>146</v>
      </c>
      <c r="C62" t="s">
        <v>289</v>
      </c>
      <c r="F62">
        <v>61800</v>
      </c>
      <c r="G62">
        <v>70600</v>
      </c>
      <c r="H62">
        <v>79450</v>
      </c>
      <c r="I62">
        <v>88250</v>
      </c>
      <c r="J62">
        <v>95350</v>
      </c>
      <c r="K62">
        <v>102400</v>
      </c>
      <c r="L62">
        <v>109450</v>
      </c>
      <c r="M62">
        <v>116500</v>
      </c>
      <c r="N62">
        <f t="shared" si="0"/>
        <v>123549.99999999999</v>
      </c>
      <c r="O62">
        <f t="shared" si="1"/>
        <v>130610</v>
      </c>
      <c r="P62">
        <f t="shared" si="2"/>
        <v>137670</v>
      </c>
      <c r="Q62">
        <f t="shared" si="3"/>
        <v>144730</v>
      </c>
    </row>
    <row r="63" spans="1:17" x14ac:dyDescent="0.3">
      <c r="A63" t="s">
        <v>400</v>
      </c>
      <c r="B63" t="s">
        <v>147</v>
      </c>
      <c r="C63" t="s">
        <v>286</v>
      </c>
      <c r="F63">
        <v>42000</v>
      </c>
      <c r="G63">
        <v>48000</v>
      </c>
      <c r="H63">
        <v>54000</v>
      </c>
      <c r="I63">
        <v>60000</v>
      </c>
      <c r="J63">
        <v>64800</v>
      </c>
      <c r="K63">
        <v>69600</v>
      </c>
      <c r="L63">
        <v>74400</v>
      </c>
      <c r="M63">
        <v>79200</v>
      </c>
      <c r="N63">
        <f t="shared" si="0"/>
        <v>84000</v>
      </c>
      <c r="O63">
        <f t="shared" si="1"/>
        <v>88800</v>
      </c>
      <c r="P63">
        <f t="shared" si="2"/>
        <v>93600</v>
      </c>
      <c r="Q63">
        <f t="shared" si="3"/>
        <v>98400</v>
      </c>
    </row>
    <row r="64" spans="1:17" x14ac:dyDescent="0.3">
      <c r="A64" t="s">
        <v>401</v>
      </c>
      <c r="B64" t="s">
        <v>148</v>
      </c>
      <c r="C64" t="s">
        <v>278</v>
      </c>
      <c r="F64">
        <v>42000</v>
      </c>
      <c r="G64">
        <v>48000</v>
      </c>
      <c r="H64">
        <v>54000</v>
      </c>
      <c r="I64">
        <v>60000</v>
      </c>
      <c r="J64">
        <v>64800</v>
      </c>
      <c r="K64">
        <v>69600</v>
      </c>
      <c r="L64">
        <v>74400</v>
      </c>
      <c r="M64">
        <v>79200</v>
      </c>
      <c r="N64">
        <f t="shared" si="0"/>
        <v>84000</v>
      </c>
      <c r="O64">
        <f t="shared" si="1"/>
        <v>88800</v>
      </c>
      <c r="P64">
        <f t="shared" si="2"/>
        <v>93600</v>
      </c>
      <c r="Q64">
        <f t="shared" si="3"/>
        <v>98400</v>
      </c>
    </row>
    <row r="65" spans="1:17" x14ac:dyDescent="0.3">
      <c r="A65" t="s">
        <v>402</v>
      </c>
      <c r="B65" t="s">
        <v>149</v>
      </c>
      <c r="C65" t="s">
        <v>291</v>
      </c>
      <c r="F65">
        <v>42000</v>
      </c>
      <c r="G65">
        <v>48000</v>
      </c>
      <c r="H65">
        <v>54000</v>
      </c>
      <c r="I65">
        <v>60000</v>
      </c>
      <c r="J65">
        <v>64800</v>
      </c>
      <c r="K65">
        <v>69600</v>
      </c>
      <c r="L65">
        <v>74400</v>
      </c>
      <c r="M65">
        <v>79200</v>
      </c>
      <c r="N65">
        <f t="shared" si="0"/>
        <v>84000</v>
      </c>
      <c r="O65">
        <f t="shared" si="1"/>
        <v>88800</v>
      </c>
      <c r="P65">
        <f t="shared" si="2"/>
        <v>93600</v>
      </c>
      <c r="Q65">
        <f t="shared" si="3"/>
        <v>98400</v>
      </c>
    </row>
    <row r="66" spans="1:17" x14ac:dyDescent="0.3">
      <c r="A66" t="s">
        <v>403</v>
      </c>
      <c r="B66" t="s">
        <v>150</v>
      </c>
      <c r="C66" t="s">
        <v>275</v>
      </c>
      <c r="F66">
        <v>43650</v>
      </c>
      <c r="G66">
        <v>49850</v>
      </c>
      <c r="H66">
        <v>56100</v>
      </c>
      <c r="I66">
        <v>62300</v>
      </c>
      <c r="J66">
        <v>67300</v>
      </c>
      <c r="K66">
        <v>72300</v>
      </c>
      <c r="L66">
        <v>77300</v>
      </c>
      <c r="M66">
        <v>82250</v>
      </c>
      <c r="N66">
        <f t="shared" si="0"/>
        <v>87220</v>
      </c>
      <c r="O66">
        <f t="shared" si="1"/>
        <v>92204</v>
      </c>
      <c r="P66">
        <f t="shared" si="2"/>
        <v>97188</v>
      </c>
      <c r="Q66">
        <f t="shared" si="3"/>
        <v>102172</v>
      </c>
    </row>
    <row r="67" spans="1:17" x14ac:dyDescent="0.3">
      <c r="A67" t="s">
        <v>404</v>
      </c>
      <c r="B67" t="s">
        <v>39</v>
      </c>
      <c r="C67" t="s">
        <v>273</v>
      </c>
      <c r="F67">
        <v>42000</v>
      </c>
      <c r="G67">
        <v>48000</v>
      </c>
      <c r="H67">
        <v>54000</v>
      </c>
      <c r="I67">
        <v>60000</v>
      </c>
      <c r="J67">
        <v>64800</v>
      </c>
      <c r="K67">
        <v>69600</v>
      </c>
      <c r="L67">
        <v>74400</v>
      </c>
      <c r="M67">
        <v>79200</v>
      </c>
      <c r="N67">
        <f t="shared" ref="N67:N130" si="4">I67*1.4</f>
        <v>84000</v>
      </c>
      <c r="O67">
        <f t="shared" ref="O67:O130" si="5">I67*1.48</f>
        <v>88800</v>
      </c>
      <c r="P67">
        <f t="shared" ref="P67:P130" si="6">I67*1.56</f>
        <v>93600</v>
      </c>
      <c r="Q67">
        <f t="shared" ref="Q67:Q130" si="7">I67*1.64</f>
        <v>98400</v>
      </c>
    </row>
    <row r="68" spans="1:17" x14ac:dyDescent="0.3">
      <c r="A68" t="s">
        <v>405</v>
      </c>
      <c r="B68" t="s">
        <v>151</v>
      </c>
      <c r="C68" t="s">
        <v>285</v>
      </c>
      <c r="F68">
        <v>42150</v>
      </c>
      <c r="G68">
        <v>48150</v>
      </c>
      <c r="H68">
        <v>54150</v>
      </c>
      <c r="I68">
        <v>60150</v>
      </c>
      <c r="J68">
        <v>65000</v>
      </c>
      <c r="K68">
        <v>69800</v>
      </c>
      <c r="L68">
        <v>74600</v>
      </c>
      <c r="M68">
        <v>79400</v>
      </c>
      <c r="N68">
        <f t="shared" si="4"/>
        <v>84210</v>
      </c>
      <c r="O68">
        <f t="shared" si="5"/>
        <v>89022</v>
      </c>
      <c r="P68">
        <f t="shared" si="6"/>
        <v>93834</v>
      </c>
      <c r="Q68">
        <f t="shared" si="7"/>
        <v>98646</v>
      </c>
    </row>
    <row r="69" spans="1:17" x14ac:dyDescent="0.3">
      <c r="A69" t="s">
        <v>406</v>
      </c>
      <c r="B69" t="s">
        <v>152</v>
      </c>
      <c r="C69" t="s">
        <v>271</v>
      </c>
      <c r="F69">
        <v>48250</v>
      </c>
      <c r="G69">
        <v>55200</v>
      </c>
      <c r="H69">
        <v>62050</v>
      </c>
      <c r="I69">
        <v>68950</v>
      </c>
      <c r="J69">
        <v>74500</v>
      </c>
      <c r="K69">
        <v>80000</v>
      </c>
      <c r="L69">
        <v>85500</v>
      </c>
      <c r="M69">
        <v>91050</v>
      </c>
      <c r="N69">
        <f t="shared" si="4"/>
        <v>96530</v>
      </c>
      <c r="O69">
        <f t="shared" si="5"/>
        <v>102046</v>
      </c>
      <c r="P69">
        <f t="shared" si="6"/>
        <v>107562</v>
      </c>
      <c r="Q69">
        <f t="shared" si="7"/>
        <v>113078</v>
      </c>
    </row>
    <row r="70" spans="1:17" x14ac:dyDescent="0.3">
      <c r="A70" t="s">
        <v>407</v>
      </c>
      <c r="B70" t="s">
        <v>60</v>
      </c>
      <c r="C70" t="s">
        <v>291</v>
      </c>
      <c r="F70">
        <v>42000</v>
      </c>
      <c r="G70">
        <v>48000</v>
      </c>
      <c r="H70">
        <v>54000</v>
      </c>
      <c r="I70">
        <v>60000</v>
      </c>
      <c r="J70">
        <v>64800</v>
      </c>
      <c r="K70">
        <v>69600</v>
      </c>
      <c r="L70">
        <v>74400</v>
      </c>
      <c r="M70">
        <v>79200</v>
      </c>
      <c r="N70">
        <f t="shared" si="4"/>
        <v>84000</v>
      </c>
      <c r="O70">
        <f t="shared" si="5"/>
        <v>88800</v>
      </c>
      <c r="P70">
        <f t="shared" si="6"/>
        <v>93600</v>
      </c>
      <c r="Q70">
        <f t="shared" si="7"/>
        <v>98400</v>
      </c>
    </row>
    <row r="71" spans="1:17" x14ac:dyDescent="0.3">
      <c r="A71" t="s">
        <v>408</v>
      </c>
      <c r="B71" t="s">
        <v>73</v>
      </c>
      <c r="C71" t="s">
        <v>289</v>
      </c>
      <c r="F71">
        <v>61800</v>
      </c>
      <c r="G71">
        <v>70600</v>
      </c>
      <c r="H71">
        <v>79450</v>
      </c>
      <c r="I71">
        <v>88250</v>
      </c>
      <c r="J71">
        <v>95350</v>
      </c>
      <c r="K71">
        <v>102400</v>
      </c>
      <c r="L71">
        <v>109450</v>
      </c>
      <c r="M71">
        <v>116500</v>
      </c>
      <c r="N71">
        <f t="shared" si="4"/>
        <v>123549.99999999999</v>
      </c>
      <c r="O71">
        <f t="shared" si="5"/>
        <v>130610</v>
      </c>
      <c r="P71">
        <f t="shared" si="6"/>
        <v>137670</v>
      </c>
      <c r="Q71">
        <f t="shared" si="7"/>
        <v>144730</v>
      </c>
    </row>
    <row r="72" spans="1:17" x14ac:dyDescent="0.3">
      <c r="A72" t="s">
        <v>409</v>
      </c>
      <c r="B72" t="s">
        <v>37</v>
      </c>
      <c r="C72" t="s">
        <v>284</v>
      </c>
      <c r="F72">
        <v>42000</v>
      </c>
      <c r="G72">
        <v>48000</v>
      </c>
      <c r="H72">
        <v>54000</v>
      </c>
      <c r="I72">
        <v>60000</v>
      </c>
      <c r="J72">
        <v>64800</v>
      </c>
      <c r="K72">
        <v>69600</v>
      </c>
      <c r="L72">
        <v>74400</v>
      </c>
      <c r="M72">
        <v>79200</v>
      </c>
      <c r="N72">
        <f t="shared" si="4"/>
        <v>84000</v>
      </c>
      <c r="O72">
        <f t="shared" si="5"/>
        <v>88800</v>
      </c>
      <c r="P72">
        <f t="shared" si="6"/>
        <v>93600</v>
      </c>
      <c r="Q72">
        <f t="shared" si="7"/>
        <v>98400</v>
      </c>
    </row>
    <row r="73" spans="1:17" x14ac:dyDescent="0.3">
      <c r="A73" t="s">
        <v>410</v>
      </c>
      <c r="B73" t="s">
        <v>153</v>
      </c>
      <c r="C73" t="s">
        <v>289</v>
      </c>
      <c r="F73">
        <v>48350</v>
      </c>
      <c r="G73">
        <v>55250</v>
      </c>
      <c r="H73">
        <v>62150</v>
      </c>
      <c r="I73">
        <v>69050</v>
      </c>
      <c r="J73">
        <v>74600</v>
      </c>
      <c r="K73">
        <v>80100</v>
      </c>
      <c r="L73">
        <v>85650</v>
      </c>
      <c r="M73">
        <v>91150</v>
      </c>
      <c r="N73">
        <f t="shared" si="4"/>
        <v>96670</v>
      </c>
      <c r="O73">
        <f t="shared" si="5"/>
        <v>102194</v>
      </c>
      <c r="P73">
        <f t="shared" si="6"/>
        <v>107718</v>
      </c>
      <c r="Q73">
        <f t="shared" si="7"/>
        <v>113242</v>
      </c>
    </row>
    <row r="74" spans="1:17" x14ac:dyDescent="0.3">
      <c r="A74" t="s">
        <v>411</v>
      </c>
      <c r="B74" t="s">
        <v>154</v>
      </c>
      <c r="C74" t="s">
        <v>281</v>
      </c>
      <c r="F74">
        <v>42000</v>
      </c>
      <c r="G74">
        <v>48000</v>
      </c>
      <c r="H74">
        <v>54000</v>
      </c>
      <c r="I74">
        <v>60000</v>
      </c>
      <c r="J74">
        <v>64800</v>
      </c>
      <c r="K74">
        <v>69600</v>
      </c>
      <c r="L74">
        <v>74400</v>
      </c>
      <c r="M74">
        <v>79200</v>
      </c>
      <c r="N74">
        <f t="shared" si="4"/>
        <v>84000</v>
      </c>
      <c r="O74">
        <f t="shared" si="5"/>
        <v>88800</v>
      </c>
      <c r="P74">
        <f t="shared" si="6"/>
        <v>93600</v>
      </c>
      <c r="Q74">
        <f t="shared" si="7"/>
        <v>98400</v>
      </c>
    </row>
    <row r="75" spans="1:17" x14ac:dyDescent="0.3">
      <c r="A75" t="s">
        <v>412</v>
      </c>
      <c r="B75" t="s">
        <v>47</v>
      </c>
      <c r="C75" t="s">
        <v>290</v>
      </c>
      <c r="F75">
        <v>48250</v>
      </c>
      <c r="G75">
        <v>55200</v>
      </c>
      <c r="H75">
        <v>62050</v>
      </c>
      <c r="I75">
        <v>68950</v>
      </c>
      <c r="J75">
        <v>74500</v>
      </c>
      <c r="K75">
        <v>80000</v>
      </c>
      <c r="L75">
        <v>85500</v>
      </c>
      <c r="M75">
        <v>91050</v>
      </c>
      <c r="N75">
        <f t="shared" si="4"/>
        <v>96530</v>
      </c>
      <c r="O75">
        <f t="shared" si="5"/>
        <v>102046</v>
      </c>
      <c r="P75">
        <f t="shared" si="6"/>
        <v>107562</v>
      </c>
      <c r="Q75">
        <f t="shared" si="7"/>
        <v>113078</v>
      </c>
    </row>
    <row r="76" spans="1:17" x14ac:dyDescent="0.3">
      <c r="A76" t="s">
        <v>413</v>
      </c>
      <c r="B76" t="s">
        <v>14</v>
      </c>
      <c r="C76" t="s">
        <v>279</v>
      </c>
      <c r="F76">
        <v>52600</v>
      </c>
      <c r="G76">
        <v>60100</v>
      </c>
      <c r="H76">
        <v>67600</v>
      </c>
      <c r="I76">
        <v>75100</v>
      </c>
      <c r="J76">
        <v>81150</v>
      </c>
      <c r="K76">
        <v>87150</v>
      </c>
      <c r="L76">
        <v>93150</v>
      </c>
      <c r="M76">
        <v>99150</v>
      </c>
      <c r="N76">
        <f t="shared" si="4"/>
        <v>105140</v>
      </c>
      <c r="O76">
        <f t="shared" si="5"/>
        <v>111148</v>
      </c>
      <c r="P76">
        <f t="shared" si="6"/>
        <v>117156</v>
      </c>
      <c r="Q76">
        <f t="shared" si="7"/>
        <v>123163.99999999999</v>
      </c>
    </row>
    <row r="77" spans="1:17" x14ac:dyDescent="0.3">
      <c r="A77" t="s">
        <v>414</v>
      </c>
      <c r="B77" t="s">
        <v>155</v>
      </c>
      <c r="C77" t="s">
        <v>285</v>
      </c>
      <c r="F77">
        <v>42000</v>
      </c>
      <c r="G77">
        <v>48000</v>
      </c>
      <c r="H77">
        <v>54000</v>
      </c>
      <c r="I77">
        <v>60000</v>
      </c>
      <c r="J77">
        <v>64800</v>
      </c>
      <c r="K77">
        <v>69600</v>
      </c>
      <c r="L77">
        <v>74400</v>
      </c>
      <c r="M77">
        <v>79200</v>
      </c>
      <c r="N77">
        <f t="shared" si="4"/>
        <v>84000</v>
      </c>
      <c r="O77">
        <f t="shared" si="5"/>
        <v>88800</v>
      </c>
      <c r="P77">
        <f t="shared" si="6"/>
        <v>93600</v>
      </c>
      <c r="Q77">
        <f t="shared" si="7"/>
        <v>98400</v>
      </c>
    </row>
    <row r="78" spans="1:17" x14ac:dyDescent="0.3">
      <c r="A78" t="s">
        <v>415</v>
      </c>
      <c r="B78" t="s">
        <v>48</v>
      </c>
      <c r="C78" t="s">
        <v>278</v>
      </c>
      <c r="F78">
        <v>42000</v>
      </c>
      <c r="G78">
        <v>48000</v>
      </c>
      <c r="H78">
        <v>54000</v>
      </c>
      <c r="I78">
        <v>60000</v>
      </c>
      <c r="J78">
        <v>64800</v>
      </c>
      <c r="K78">
        <v>69600</v>
      </c>
      <c r="L78">
        <v>74400</v>
      </c>
      <c r="M78">
        <v>79200</v>
      </c>
      <c r="N78">
        <f t="shared" si="4"/>
        <v>84000</v>
      </c>
      <c r="O78">
        <f t="shared" si="5"/>
        <v>88800</v>
      </c>
      <c r="P78">
        <f t="shared" si="6"/>
        <v>93600</v>
      </c>
      <c r="Q78">
        <f t="shared" si="7"/>
        <v>98400</v>
      </c>
    </row>
    <row r="79" spans="1:17" x14ac:dyDescent="0.3">
      <c r="A79" t="s">
        <v>416</v>
      </c>
      <c r="B79" t="s">
        <v>156</v>
      </c>
      <c r="C79" t="s">
        <v>274</v>
      </c>
      <c r="F79">
        <v>42000</v>
      </c>
      <c r="G79">
        <v>48000</v>
      </c>
      <c r="H79">
        <v>54000</v>
      </c>
      <c r="I79">
        <v>60000</v>
      </c>
      <c r="J79">
        <v>64800</v>
      </c>
      <c r="K79">
        <v>69600</v>
      </c>
      <c r="L79">
        <v>74400</v>
      </c>
      <c r="M79">
        <v>79200</v>
      </c>
      <c r="N79">
        <f t="shared" si="4"/>
        <v>84000</v>
      </c>
      <c r="O79">
        <f t="shared" si="5"/>
        <v>88800</v>
      </c>
      <c r="P79">
        <f t="shared" si="6"/>
        <v>93600</v>
      </c>
      <c r="Q79">
        <f t="shared" si="7"/>
        <v>98400</v>
      </c>
    </row>
    <row r="80" spans="1:17" x14ac:dyDescent="0.3">
      <c r="A80" t="s">
        <v>417</v>
      </c>
      <c r="B80" t="s">
        <v>157</v>
      </c>
      <c r="C80" t="s">
        <v>277</v>
      </c>
      <c r="F80">
        <v>53000</v>
      </c>
      <c r="G80">
        <v>60600</v>
      </c>
      <c r="H80">
        <v>68150</v>
      </c>
      <c r="I80">
        <v>75700</v>
      </c>
      <c r="J80">
        <v>81800</v>
      </c>
      <c r="K80">
        <v>87850</v>
      </c>
      <c r="L80">
        <v>93900</v>
      </c>
      <c r="M80">
        <v>99950</v>
      </c>
      <c r="N80">
        <f t="shared" si="4"/>
        <v>105980</v>
      </c>
      <c r="O80">
        <f t="shared" si="5"/>
        <v>112036</v>
      </c>
      <c r="P80">
        <f t="shared" si="6"/>
        <v>118092</v>
      </c>
      <c r="Q80">
        <f t="shared" si="7"/>
        <v>124147.99999999999</v>
      </c>
    </row>
    <row r="81" spans="1:17" x14ac:dyDescent="0.3">
      <c r="A81" t="s">
        <v>418</v>
      </c>
      <c r="B81" t="s">
        <v>15</v>
      </c>
      <c r="C81" t="s">
        <v>282</v>
      </c>
      <c r="F81">
        <v>43650</v>
      </c>
      <c r="G81">
        <v>49850</v>
      </c>
      <c r="H81">
        <v>56100</v>
      </c>
      <c r="I81">
        <v>62300</v>
      </c>
      <c r="J81">
        <v>67300</v>
      </c>
      <c r="K81">
        <v>72300</v>
      </c>
      <c r="L81">
        <v>77300</v>
      </c>
      <c r="M81">
        <v>82250</v>
      </c>
      <c r="N81">
        <f t="shared" si="4"/>
        <v>87220</v>
      </c>
      <c r="O81">
        <f t="shared" si="5"/>
        <v>92204</v>
      </c>
      <c r="P81">
        <f t="shared" si="6"/>
        <v>97188</v>
      </c>
      <c r="Q81">
        <f t="shared" si="7"/>
        <v>102172</v>
      </c>
    </row>
    <row r="82" spans="1:17" x14ac:dyDescent="0.3">
      <c r="A82" t="s">
        <v>419</v>
      </c>
      <c r="B82" t="s">
        <v>158</v>
      </c>
      <c r="C82" t="s">
        <v>281</v>
      </c>
      <c r="F82">
        <v>45000</v>
      </c>
      <c r="G82">
        <v>51450</v>
      </c>
      <c r="H82">
        <v>57900</v>
      </c>
      <c r="I82">
        <v>64300</v>
      </c>
      <c r="J82">
        <v>69450</v>
      </c>
      <c r="K82">
        <v>74600</v>
      </c>
      <c r="L82">
        <v>79750</v>
      </c>
      <c r="M82">
        <v>84900</v>
      </c>
      <c r="N82">
        <f t="shared" si="4"/>
        <v>90020</v>
      </c>
      <c r="O82">
        <f t="shared" si="5"/>
        <v>95164</v>
      </c>
      <c r="P82">
        <f t="shared" si="6"/>
        <v>100308</v>
      </c>
      <c r="Q82">
        <f t="shared" si="7"/>
        <v>105452</v>
      </c>
    </row>
    <row r="83" spans="1:17" x14ac:dyDescent="0.3">
      <c r="A83" t="s">
        <v>420</v>
      </c>
      <c r="B83" t="s">
        <v>159</v>
      </c>
      <c r="C83" t="s">
        <v>276</v>
      </c>
      <c r="F83">
        <v>42000</v>
      </c>
      <c r="G83">
        <v>48000</v>
      </c>
      <c r="H83">
        <v>54000</v>
      </c>
      <c r="I83">
        <v>60000</v>
      </c>
      <c r="J83">
        <v>64800</v>
      </c>
      <c r="K83">
        <v>69600</v>
      </c>
      <c r="L83">
        <v>74400</v>
      </c>
      <c r="M83">
        <v>79200</v>
      </c>
      <c r="N83">
        <f t="shared" si="4"/>
        <v>84000</v>
      </c>
      <c r="O83">
        <f t="shared" si="5"/>
        <v>88800</v>
      </c>
      <c r="P83">
        <f t="shared" si="6"/>
        <v>93600</v>
      </c>
      <c r="Q83">
        <f t="shared" si="7"/>
        <v>98400</v>
      </c>
    </row>
    <row r="84" spans="1:17" x14ac:dyDescent="0.3">
      <c r="A84" t="s">
        <v>421</v>
      </c>
      <c r="B84" t="s">
        <v>160</v>
      </c>
      <c r="C84" t="s">
        <v>271</v>
      </c>
      <c r="F84">
        <v>49500</v>
      </c>
      <c r="G84">
        <v>56500</v>
      </c>
      <c r="H84">
        <v>63600</v>
      </c>
      <c r="I84">
        <v>70650</v>
      </c>
      <c r="J84">
        <v>76300</v>
      </c>
      <c r="K84">
        <v>82000</v>
      </c>
      <c r="L84">
        <v>87650</v>
      </c>
      <c r="M84">
        <v>93300</v>
      </c>
      <c r="N84">
        <f t="shared" si="4"/>
        <v>98910</v>
      </c>
      <c r="O84">
        <f t="shared" si="5"/>
        <v>104562</v>
      </c>
      <c r="P84">
        <f t="shared" si="6"/>
        <v>110214</v>
      </c>
      <c r="Q84">
        <f t="shared" si="7"/>
        <v>115866</v>
      </c>
    </row>
    <row r="85" spans="1:17" x14ac:dyDescent="0.3">
      <c r="A85" t="s">
        <v>422</v>
      </c>
      <c r="B85" t="s">
        <v>161</v>
      </c>
      <c r="C85" t="s">
        <v>277</v>
      </c>
      <c r="F85">
        <v>53000</v>
      </c>
      <c r="G85">
        <v>60600</v>
      </c>
      <c r="H85">
        <v>68150</v>
      </c>
      <c r="I85">
        <v>75700</v>
      </c>
      <c r="J85">
        <v>81800</v>
      </c>
      <c r="K85">
        <v>87850</v>
      </c>
      <c r="L85">
        <v>93900</v>
      </c>
      <c r="M85">
        <v>99950</v>
      </c>
      <c r="N85">
        <f t="shared" si="4"/>
        <v>105980</v>
      </c>
      <c r="O85">
        <f t="shared" si="5"/>
        <v>112036</v>
      </c>
      <c r="P85">
        <f t="shared" si="6"/>
        <v>118092</v>
      </c>
      <c r="Q85">
        <f t="shared" si="7"/>
        <v>124147.99999999999</v>
      </c>
    </row>
    <row r="86" spans="1:17" x14ac:dyDescent="0.3">
      <c r="A86" t="s">
        <v>423</v>
      </c>
      <c r="B86" t="s">
        <v>162</v>
      </c>
      <c r="C86" t="s">
        <v>278</v>
      </c>
      <c r="F86">
        <v>46000</v>
      </c>
      <c r="G86">
        <v>52550</v>
      </c>
      <c r="H86">
        <v>59150</v>
      </c>
      <c r="I86">
        <v>65700</v>
      </c>
      <c r="J86">
        <v>71000</v>
      </c>
      <c r="K86">
        <v>76250</v>
      </c>
      <c r="L86">
        <v>81500</v>
      </c>
      <c r="M86">
        <v>86750</v>
      </c>
      <c r="N86">
        <f t="shared" si="4"/>
        <v>91980</v>
      </c>
      <c r="O86">
        <f t="shared" si="5"/>
        <v>97236</v>
      </c>
      <c r="P86">
        <f t="shared" si="6"/>
        <v>102492</v>
      </c>
      <c r="Q86">
        <f t="shared" si="7"/>
        <v>107748</v>
      </c>
    </row>
    <row r="87" spans="1:17" x14ac:dyDescent="0.3">
      <c r="A87" t="s">
        <v>424</v>
      </c>
      <c r="B87" t="s">
        <v>163</v>
      </c>
      <c r="C87" t="s">
        <v>276</v>
      </c>
      <c r="F87">
        <v>53250</v>
      </c>
      <c r="G87">
        <v>60900</v>
      </c>
      <c r="H87">
        <v>68500</v>
      </c>
      <c r="I87">
        <v>76100</v>
      </c>
      <c r="J87">
        <v>82200</v>
      </c>
      <c r="K87">
        <v>88300</v>
      </c>
      <c r="L87">
        <v>94400</v>
      </c>
      <c r="M87">
        <v>100450</v>
      </c>
      <c r="N87">
        <f t="shared" si="4"/>
        <v>106540</v>
      </c>
      <c r="O87">
        <f t="shared" si="5"/>
        <v>112628</v>
      </c>
      <c r="P87">
        <f t="shared" si="6"/>
        <v>118716</v>
      </c>
      <c r="Q87">
        <f t="shared" si="7"/>
        <v>124803.99999999999</v>
      </c>
    </row>
    <row r="88" spans="1:17" x14ac:dyDescent="0.3">
      <c r="A88" t="s">
        <v>425</v>
      </c>
      <c r="B88" t="s">
        <v>164</v>
      </c>
      <c r="C88" t="s">
        <v>271</v>
      </c>
      <c r="F88">
        <v>56750</v>
      </c>
      <c r="G88">
        <v>64850</v>
      </c>
      <c r="H88">
        <v>72950</v>
      </c>
      <c r="I88">
        <v>81050</v>
      </c>
      <c r="J88">
        <v>87550</v>
      </c>
      <c r="K88">
        <v>94050</v>
      </c>
      <c r="L88">
        <v>100500</v>
      </c>
      <c r="M88">
        <v>107000</v>
      </c>
      <c r="N88">
        <f t="shared" si="4"/>
        <v>113470</v>
      </c>
      <c r="O88">
        <f t="shared" si="5"/>
        <v>119954</v>
      </c>
      <c r="P88">
        <f t="shared" si="6"/>
        <v>126438</v>
      </c>
      <c r="Q88">
        <f t="shared" si="7"/>
        <v>132922</v>
      </c>
    </row>
    <row r="89" spans="1:17" x14ac:dyDescent="0.3">
      <c r="A89" t="s">
        <v>426</v>
      </c>
      <c r="B89" t="s">
        <v>165</v>
      </c>
      <c r="C89" t="s">
        <v>286</v>
      </c>
      <c r="F89">
        <v>45100</v>
      </c>
      <c r="G89">
        <v>51500</v>
      </c>
      <c r="H89">
        <v>57950</v>
      </c>
      <c r="I89">
        <v>64400</v>
      </c>
      <c r="J89">
        <v>69550</v>
      </c>
      <c r="K89">
        <v>74700</v>
      </c>
      <c r="L89">
        <v>79900</v>
      </c>
      <c r="M89">
        <v>85000</v>
      </c>
      <c r="N89">
        <f t="shared" si="4"/>
        <v>90160</v>
      </c>
      <c r="O89">
        <f t="shared" si="5"/>
        <v>95312</v>
      </c>
      <c r="P89">
        <f t="shared" si="6"/>
        <v>100464</v>
      </c>
      <c r="Q89">
        <f t="shared" si="7"/>
        <v>105616</v>
      </c>
    </row>
    <row r="90" spans="1:17" x14ac:dyDescent="0.3">
      <c r="A90" t="s">
        <v>427</v>
      </c>
      <c r="B90" t="s">
        <v>166</v>
      </c>
      <c r="C90" t="s">
        <v>286</v>
      </c>
      <c r="F90">
        <v>42000</v>
      </c>
      <c r="G90">
        <v>48000</v>
      </c>
      <c r="H90">
        <v>54000</v>
      </c>
      <c r="I90">
        <v>60000</v>
      </c>
      <c r="J90">
        <v>64800</v>
      </c>
      <c r="K90">
        <v>69600</v>
      </c>
      <c r="L90">
        <v>74400</v>
      </c>
      <c r="M90">
        <v>79200</v>
      </c>
      <c r="N90">
        <f t="shared" si="4"/>
        <v>84000</v>
      </c>
      <c r="O90">
        <f t="shared" si="5"/>
        <v>88800</v>
      </c>
      <c r="P90">
        <f t="shared" si="6"/>
        <v>93600</v>
      </c>
      <c r="Q90">
        <f t="shared" si="7"/>
        <v>98400</v>
      </c>
    </row>
    <row r="91" spans="1:17" x14ac:dyDescent="0.3">
      <c r="A91" t="s">
        <v>428</v>
      </c>
      <c r="B91" t="s">
        <v>74</v>
      </c>
      <c r="C91" t="s">
        <v>275</v>
      </c>
      <c r="F91">
        <v>42000</v>
      </c>
      <c r="G91">
        <v>48000</v>
      </c>
      <c r="H91">
        <v>54000</v>
      </c>
      <c r="I91">
        <v>60000</v>
      </c>
      <c r="J91">
        <v>64800</v>
      </c>
      <c r="K91">
        <v>69600</v>
      </c>
      <c r="L91">
        <v>74400</v>
      </c>
      <c r="M91">
        <v>79200</v>
      </c>
      <c r="N91">
        <f t="shared" si="4"/>
        <v>84000</v>
      </c>
      <c r="O91">
        <f t="shared" si="5"/>
        <v>88800</v>
      </c>
      <c r="P91">
        <f t="shared" si="6"/>
        <v>93600</v>
      </c>
      <c r="Q91">
        <f t="shared" si="7"/>
        <v>98400</v>
      </c>
    </row>
    <row r="92" spans="1:17" x14ac:dyDescent="0.3">
      <c r="A92" t="s">
        <v>429</v>
      </c>
      <c r="B92" t="s">
        <v>83</v>
      </c>
      <c r="C92" t="s">
        <v>290</v>
      </c>
      <c r="F92">
        <v>50750</v>
      </c>
      <c r="G92">
        <v>58000</v>
      </c>
      <c r="H92">
        <v>65250</v>
      </c>
      <c r="I92">
        <v>72450</v>
      </c>
      <c r="J92">
        <v>78250</v>
      </c>
      <c r="K92">
        <v>84050</v>
      </c>
      <c r="L92">
        <v>89850</v>
      </c>
      <c r="M92">
        <v>95650</v>
      </c>
      <c r="N92">
        <f t="shared" si="4"/>
        <v>101430</v>
      </c>
      <c r="O92">
        <f t="shared" si="5"/>
        <v>107226</v>
      </c>
      <c r="P92">
        <f t="shared" si="6"/>
        <v>113022</v>
      </c>
      <c r="Q92">
        <f t="shared" si="7"/>
        <v>118818</v>
      </c>
    </row>
    <row r="93" spans="1:17" x14ac:dyDescent="0.3">
      <c r="A93" t="s">
        <v>430</v>
      </c>
      <c r="B93" t="s">
        <v>167</v>
      </c>
      <c r="C93" t="s">
        <v>270</v>
      </c>
      <c r="F93">
        <v>43650</v>
      </c>
      <c r="G93">
        <v>49850</v>
      </c>
      <c r="H93">
        <v>56100</v>
      </c>
      <c r="I93">
        <v>62300</v>
      </c>
      <c r="J93">
        <v>67300</v>
      </c>
      <c r="K93">
        <v>72300</v>
      </c>
      <c r="L93">
        <v>77300</v>
      </c>
      <c r="M93">
        <v>82250</v>
      </c>
      <c r="N93">
        <f t="shared" si="4"/>
        <v>87220</v>
      </c>
      <c r="O93">
        <f t="shared" si="5"/>
        <v>92204</v>
      </c>
      <c r="P93">
        <f t="shared" si="6"/>
        <v>97188</v>
      </c>
      <c r="Q93">
        <f t="shared" si="7"/>
        <v>102172</v>
      </c>
    </row>
    <row r="94" spans="1:17" x14ac:dyDescent="0.3">
      <c r="A94" t="s">
        <v>431</v>
      </c>
      <c r="B94" t="s">
        <v>168</v>
      </c>
      <c r="C94" t="s">
        <v>283</v>
      </c>
      <c r="F94">
        <v>44800</v>
      </c>
      <c r="G94">
        <v>51200</v>
      </c>
      <c r="H94">
        <v>57600</v>
      </c>
      <c r="I94">
        <v>64000</v>
      </c>
      <c r="J94">
        <v>69150</v>
      </c>
      <c r="K94">
        <v>74250</v>
      </c>
      <c r="L94">
        <v>79400</v>
      </c>
      <c r="M94">
        <v>84500</v>
      </c>
      <c r="N94">
        <f t="shared" si="4"/>
        <v>89600</v>
      </c>
      <c r="O94">
        <f t="shared" si="5"/>
        <v>94720</v>
      </c>
      <c r="P94">
        <f t="shared" si="6"/>
        <v>99840</v>
      </c>
      <c r="Q94">
        <f t="shared" si="7"/>
        <v>104960</v>
      </c>
    </row>
    <row r="95" spans="1:17" x14ac:dyDescent="0.3">
      <c r="A95" t="s">
        <v>432</v>
      </c>
      <c r="B95" t="s">
        <v>90</v>
      </c>
      <c r="C95" t="s">
        <v>276</v>
      </c>
      <c r="F95">
        <v>49600</v>
      </c>
      <c r="G95">
        <v>56650</v>
      </c>
      <c r="H95">
        <v>63750</v>
      </c>
      <c r="I95">
        <v>70800</v>
      </c>
      <c r="J95">
        <v>76500</v>
      </c>
      <c r="K95">
        <v>82150</v>
      </c>
      <c r="L95">
        <v>87800</v>
      </c>
      <c r="M95">
        <v>93500</v>
      </c>
      <c r="N95">
        <f t="shared" si="4"/>
        <v>99120</v>
      </c>
      <c r="O95">
        <f t="shared" si="5"/>
        <v>104784</v>
      </c>
      <c r="P95">
        <f t="shared" si="6"/>
        <v>110448</v>
      </c>
      <c r="Q95">
        <f t="shared" si="7"/>
        <v>116112</v>
      </c>
    </row>
    <row r="96" spans="1:17" x14ac:dyDescent="0.3">
      <c r="A96" t="s">
        <v>433</v>
      </c>
      <c r="B96" t="s">
        <v>16</v>
      </c>
      <c r="C96" t="s">
        <v>278</v>
      </c>
      <c r="F96">
        <v>42000</v>
      </c>
      <c r="G96">
        <v>48000</v>
      </c>
      <c r="H96">
        <v>54000</v>
      </c>
      <c r="I96">
        <v>60000</v>
      </c>
      <c r="J96">
        <v>64800</v>
      </c>
      <c r="K96">
        <v>69600</v>
      </c>
      <c r="L96">
        <v>74400</v>
      </c>
      <c r="M96">
        <v>79200</v>
      </c>
      <c r="N96">
        <f t="shared" si="4"/>
        <v>84000</v>
      </c>
      <c r="O96">
        <f t="shared" si="5"/>
        <v>88800</v>
      </c>
      <c r="P96">
        <f t="shared" si="6"/>
        <v>93600</v>
      </c>
      <c r="Q96">
        <f t="shared" si="7"/>
        <v>98400</v>
      </c>
    </row>
    <row r="97" spans="1:17" x14ac:dyDescent="0.3">
      <c r="A97" t="s">
        <v>434</v>
      </c>
      <c r="B97" t="s">
        <v>49</v>
      </c>
      <c r="C97" t="s">
        <v>275</v>
      </c>
      <c r="F97">
        <v>42000</v>
      </c>
      <c r="G97">
        <v>48000</v>
      </c>
      <c r="H97">
        <v>54000</v>
      </c>
      <c r="I97">
        <v>60000</v>
      </c>
      <c r="J97">
        <v>64800</v>
      </c>
      <c r="K97">
        <v>69600</v>
      </c>
      <c r="L97">
        <v>74400</v>
      </c>
      <c r="M97">
        <v>79200</v>
      </c>
      <c r="N97">
        <f t="shared" si="4"/>
        <v>84000</v>
      </c>
      <c r="O97">
        <f t="shared" si="5"/>
        <v>88800</v>
      </c>
      <c r="P97">
        <f t="shared" si="6"/>
        <v>93600</v>
      </c>
      <c r="Q97">
        <f t="shared" si="7"/>
        <v>98400</v>
      </c>
    </row>
    <row r="98" spans="1:17" x14ac:dyDescent="0.3">
      <c r="A98" t="s">
        <v>435</v>
      </c>
      <c r="B98" t="s">
        <v>40</v>
      </c>
      <c r="C98" t="s">
        <v>280</v>
      </c>
      <c r="F98">
        <v>45100</v>
      </c>
      <c r="G98">
        <v>51500</v>
      </c>
      <c r="H98">
        <v>57950</v>
      </c>
      <c r="I98">
        <v>64400</v>
      </c>
      <c r="J98">
        <v>69550</v>
      </c>
      <c r="K98">
        <v>74700</v>
      </c>
      <c r="L98">
        <v>79900</v>
      </c>
      <c r="M98">
        <v>85000</v>
      </c>
      <c r="N98">
        <f t="shared" si="4"/>
        <v>90160</v>
      </c>
      <c r="O98">
        <f t="shared" si="5"/>
        <v>95312</v>
      </c>
      <c r="P98">
        <f t="shared" si="6"/>
        <v>100464</v>
      </c>
      <c r="Q98">
        <f t="shared" si="7"/>
        <v>105616</v>
      </c>
    </row>
    <row r="99" spans="1:17" x14ac:dyDescent="0.3">
      <c r="A99" t="s">
        <v>436</v>
      </c>
      <c r="B99" t="s">
        <v>169</v>
      </c>
      <c r="C99" t="s">
        <v>275</v>
      </c>
      <c r="F99">
        <v>44400</v>
      </c>
      <c r="G99">
        <v>50750</v>
      </c>
      <c r="H99">
        <v>57050</v>
      </c>
      <c r="I99">
        <v>63400</v>
      </c>
      <c r="J99">
        <v>68500</v>
      </c>
      <c r="K99">
        <v>73550</v>
      </c>
      <c r="L99">
        <v>78650</v>
      </c>
      <c r="M99">
        <v>83700</v>
      </c>
      <c r="N99">
        <f t="shared" si="4"/>
        <v>88760</v>
      </c>
      <c r="O99">
        <f t="shared" si="5"/>
        <v>93832</v>
      </c>
      <c r="P99">
        <f t="shared" si="6"/>
        <v>98904</v>
      </c>
      <c r="Q99">
        <f t="shared" si="7"/>
        <v>103976</v>
      </c>
    </row>
    <row r="100" spans="1:17" x14ac:dyDescent="0.3">
      <c r="A100" t="s">
        <v>437</v>
      </c>
      <c r="B100" t="s">
        <v>102</v>
      </c>
      <c r="C100" t="s">
        <v>274</v>
      </c>
      <c r="F100">
        <v>42500</v>
      </c>
      <c r="G100">
        <v>48550</v>
      </c>
      <c r="H100">
        <v>54600</v>
      </c>
      <c r="I100">
        <v>60650</v>
      </c>
      <c r="J100">
        <v>65550</v>
      </c>
      <c r="K100">
        <v>70400</v>
      </c>
      <c r="L100">
        <v>75250</v>
      </c>
      <c r="M100">
        <v>80100</v>
      </c>
      <c r="N100">
        <f t="shared" si="4"/>
        <v>84910</v>
      </c>
      <c r="O100">
        <f t="shared" si="5"/>
        <v>89762</v>
      </c>
      <c r="P100">
        <f t="shared" si="6"/>
        <v>94614</v>
      </c>
      <c r="Q100">
        <f t="shared" si="7"/>
        <v>99466</v>
      </c>
    </row>
    <row r="101" spans="1:17" x14ac:dyDescent="0.3">
      <c r="A101" t="s">
        <v>438</v>
      </c>
      <c r="B101" t="s">
        <v>61</v>
      </c>
      <c r="C101" t="s">
        <v>292</v>
      </c>
      <c r="F101">
        <v>44650</v>
      </c>
      <c r="G101">
        <v>51000</v>
      </c>
      <c r="H101">
        <v>57400</v>
      </c>
      <c r="I101">
        <v>63750</v>
      </c>
      <c r="J101">
        <v>68850</v>
      </c>
      <c r="K101">
        <v>73950</v>
      </c>
      <c r="L101">
        <v>79050</v>
      </c>
      <c r="M101">
        <v>84150</v>
      </c>
      <c r="N101">
        <f t="shared" si="4"/>
        <v>89250</v>
      </c>
      <c r="O101">
        <f t="shared" si="5"/>
        <v>94350</v>
      </c>
      <c r="P101">
        <f t="shared" si="6"/>
        <v>99450</v>
      </c>
      <c r="Q101">
        <f t="shared" si="7"/>
        <v>104550</v>
      </c>
    </row>
    <row r="102" spans="1:17" x14ac:dyDescent="0.3">
      <c r="A102" t="s">
        <v>439</v>
      </c>
      <c r="B102" t="s">
        <v>50</v>
      </c>
      <c r="C102" t="s">
        <v>277</v>
      </c>
      <c r="F102">
        <v>53000</v>
      </c>
      <c r="G102">
        <v>60600</v>
      </c>
      <c r="H102">
        <v>68150</v>
      </c>
      <c r="I102">
        <v>75700</v>
      </c>
      <c r="J102">
        <v>81800</v>
      </c>
      <c r="K102">
        <v>87850</v>
      </c>
      <c r="L102">
        <v>93900</v>
      </c>
      <c r="M102">
        <v>99950</v>
      </c>
      <c r="N102">
        <f t="shared" si="4"/>
        <v>105980</v>
      </c>
      <c r="O102">
        <f t="shared" si="5"/>
        <v>112036</v>
      </c>
      <c r="P102">
        <f t="shared" si="6"/>
        <v>118092</v>
      </c>
      <c r="Q102">
        <f t="shared" si="7"/>
        <v>124147.99999999999</v>
      </c>
    </row>
    <row r="103" spans="1:17" x14ac:dyDescent="0.3">
      <c r="A103" t="s">
        <v>440</v>
      </c>
      <c r="B103" t="s">
        <v>69</v>
      </c>
      <c r="C103" t="s">
        <v>270</v>
      </c>
      <c r="F103">
        <v>48350</v>
      </c>
      <c r="G103">
        <v>55250</v>
      </c>
      <c r="H103">
        <v>62150</v>
      </c>
      <c r="I103">
        <v>69050</v>
      </c>
      <c r="J103">
        <v>74600</v>
      </c>
      <c r="K103">
        <v>80100</v>
      </c>
      <c r="L103">
        <v>85650</v>
      </c>
      <c r="M103">
        <v>91150</v>
      </c>
      <c r="N103">
        <f t="shared" si="4"/>
        <v>96670</v>
      </c>
      <c r="O103">
        <f t="shared" si="5"/>
        <v>102194</v>
      </c>
      <c r="P103">
        <f t="shared" si="6"/>
        <v>107718</v>
      </c>
      <c r="Q103">
        <f t="shared" si="7"/>
        <v>113242</v>
      </c>
    </row>
    <row r="104" spans="1:17" x14ac:dyDescent="0.3">
      <c r="A104" t="s">
        <v>441</v>
      </c>
      <c r="B104" t="s">
        <v>170</v>
      </c>
      <c r="C104" t="s">
        <v>275</v>
      </c>
      <c r="F104">
        <v>49250</v>
      </c>
      <c r="G104">
        <v>56300</v>
      </c>
      <c r="H104">
        <v>63350</v>
      </c>
      <c r="I104">
        <v>70400</v>
      </c>
      <c r="J104">
        <v>76050</v>
      </c>
      <c r="K104">
        <v>81650</v>
      </c>
      <c r="L104">
        <v>87300</v>
      </c>
      <c r="M104">
        <v>92950</v>
      </c>
      <c r="N104">
        <f t="shared" si="4"/>
        <v>98560</v>
      </c>
      <c r="O104">
        <f t="shared" si="5"/>
        <v>104192</v>
      </c>
      <c r="P104">
        <f t="shared" si="6"/>
        <v>109824</v>
      </c>
      <c r="Q104">
        <f t="shared" si="7"/>
        <v>115456</v>
      </c>
    </row>
    <row r="105" spans="1:17" x14ac:dyDescent="0.3">
      <c r="A105" t="s">
        <v>442</v>
      </c>
      <c r="B105" t="s">
        <v>75</v>
      </c>
      <c r="C105" t="s">
        <v>285</v>
      </c>
      <c r="F105">
        <v>42000</v>
      </c>
      <c r="G105">
        <v>48000</v>
      </c>
      <c r="H105">
        <v>54000</v>
      </c>
      <c r="I105">
        <v>60000</v>
      </c>
      <c r="J105">
        <v>64800</v>
      </c>
      <c r="K105">
        <v>69600</v>
      </c>
      <c r="L105">
        <v>74400</v>
      </c>
      <c r="M105">
        <v>79200</v>
      </c>
      <c r="N105">
        <f t="shared" si="4"/>
        <v>84000</v>
      </c>
      <c r="O105">
        <f t="shared" si="5"/>
        <v>88800</v>
      </c>
      <c r="P105">
        <f t="shared" si="6"/>
        <v>93600</v>
      </c>
      <c r="Q105">
        <f t="shared" si="7"/>
        <v>98400</v>
      </c>
    </row>
    <row r="106" spans="1:17" x14ac:dyDescent="0.3">
      <c r="A106" t="s">
        <v>443</v>
      </c>
      <c r="B106" t="s">
        <v>171</v>
      </c>
      <c r="C106" t="s">
        <v>279</v>
      </c>
      <c r="F106">
        <v>68500</v>
      </c>
      <c r="G106">
        <v>78250</v>
      </c>
      <c r="H106">
        <v>88050</v>
      </c>
      <c r="I106">
        <v>97800</v>
      </c>
      <c r="J106">
        <v>105650</v>
      </c>
      <c r="K106">
        <v>113450</v>
      </c>
      <c r="L106">
        <v>121300</v>
      </c>
      <c r="M106">
        <v>129100</v>
      </c>
      <c r="N106">
        <f t="shared" si="4"/>
        <v>136920</v>
      </c>
      <c r="O106">
        <f t="shared" si="5"/>
        <v>144744</v>
      </c>
      <c r="P106">
        <f t="shared" si="6"/>
        <v>152568</v>
      </c>
      <c r="Q106">
        <f t="shared" si="7"/>
        <v>160392</v>
      </c>
    </row>
    <row r="107" spans="1:17" x14ac:dyDescent="0.3">
      <c r="A107" t="s">
        <v>444</v>
      </c>
      <c r="B107" t="s">
        <v>172</v>
      </c>
      <c r="C107" t="s">
        <v>275</v>
      </c>
      <c r="F107">
        <v>53400</v>
      </c>
      <c r="G107">
        <v>61000</v>
      </c>
      <c r="H107">
        <v>68650</v>
      </c>
      <c r="I107">
        <v>76250</v>
      </c>
      <c r="J107">
        <v>82350</v>
      </c>
      <c r="K107">
        <v>88450</v>
      </c>
      <c r="L107">
        <v>94550</v>
      </c>
      <c r="M107">
        <v>100650</v>
      </c>
      <c r="N107">
        <f t="shared" si="4"/>
        <v>106750</v>
      </c>
      <c r="O107">
        <f t="shared" si="5"/>
        <v>112850</v>
      </c>
      <c r="P107">
        <f t="shared" si="6"/>
        <v>118950</v>
      </c>
      <c r="Q107">
        <f t="shared" si="7"/>
        <v>125049.99999999999</v>
      </c>
    </row>
    <row r="108" spans="1:17" x14ac:dyDescent="0.3">
      <c r="A108" t="s">
        <v>445</v>
      </c>
      <c r="B108" t="s">
        <v>62</v>
      </c>
      <c r="C108" t="s">
        <v>270</v>
      </c>
      <c r="F108">
        <v>44400</v>
      </c>
      <c r="G108">
        <v>50750</v>
      </c>
      <c r="H108">
        <v>57050</v>
      </c>
      <c r="I108">
        <v>63400</v>
      </c>
      <c r="J108">
        <v>68500</v>
      </c>
      <c r="K108">
        <v>73550</v>
      </c>
      <c r="L108">
        <v>78650</v>
      </c>
      <c r="M108">
        <v>83700</v>
      </c>
      <c r="N108">
        <f t="shared" si="4"/>
        <v>88760</v>
      </c>
      <c r="O108">
        <f t="shared" si="5"/>
        <v>93832</v>
      </c>
      <c r="P108">
        <f t="shared" si="6"/>
        <v>98904</v>
      </c>
      <c r="Q108">
        <f t="shared" si="7"/>
        <v>103976</v>
      </c>
    </row>
    <row r="109" spans="1:17" x14ac:dyDescent="0.3">
      <c r="A109" t="s">
        <v>446</v>
      </c>
      <c r="B109" t="s">
        <v>91</v>
      </c>
      <c r="C109" t="s">
        <v>287</v>
      </c>
      <c r="F109">
        <v>42000</v>
      </c>
      <c r="G109">
        <v>48000</v>
      </c>
      <c r="H109">
        <v>54000</v>
      </c>
      <c r="I109">
        <v>60000</v>
      </c>
      <c r="J109">
        <v>64800</v>
      </c>
      <c r="K109">
        <v>69600</v>
      </c>
      <c r="L109">
        <v>74400</v>
      </c>
      <c r="M109">
        <v>79200</v>
      </c>
      <c r="N109">
        <f t="shared" si="4"/>
        <v>84000</v>
      </c>
      <c r="O109">
        <f t="shared" si="5"/>
        <v>88800</v>
      </c>
      <c r="P109">
        <f t="shared" si="6"/>
        <v>93600</v>
      </c>
      <c r="Q109">
        <f t="shared" si="7"/>
        <v>98400</v>
      </c>
    </row>
    <row r="110" spans="1:17" x14ac:dyDescent="0.3">
      <c r="A110" t="s">
        <v>447</v>
      </c>
      <c r="B110" t="s">
        <v>89</v>
      </c>
      <c r="C110" t="s">
        <v>281</v>
      </c>
      <c r="F110">
        <v>43700</v>
      </c>
      <c r="G110">
        <v>49950</v>
      </c>
      <c r="H110">
        <v>56200</v>
      </c>
      <c r="I110">
        <v>62400</v>
      </c>
      <c r="J110">
        <v>67400</v>
      </c>
      <c r="K110">
        <v>72400</v>
      </c>
      <c r="L110">
        <v>77400</v>
      </c>
      <c r="M110">
        <v>82400</v>
      </c>
      <c r="N110">
        <f t="shared" si="4"/>
        <v>87360</v>
      </c>
      <c r="O110">
        <f t="shared" si="5"/>
        <v>92352</v>
      </c>
      <c r="P110">
        <f t="shared" si="6"/>
        <v>97344</v>
      </c>
      <c r="Q110">
        <f t="shared" si="7"/>
        <v>102336</v>
      </c>
    </row>
    <row r="111" spans="1:17" x14ac:dyDescent="0.3">
      <c r="A111" t="s">
        <v>448</v>
      </c>
      <c r="B111" t="s">
        <v>173</v>
      </c>
      <c r="C111" t="s">
        <v>278</v>
      </c>
      <c r="F111">
        <v>42000</v>
      </c>
      <c r="G111">
        <v>48000</v>
      </c>
      <c r="H111">
        <v>54000</v>
      </c>
      <c r="I111">
        <v>60000</v>
      </c>
      <c r="J111">
        <v>64800</v>
      </c>
      <c r="K111">
        <v>69600</v>
      </c>
      <c r="L111">
        <v>74400</v>
      </c>
      <c r="M111">
        <v>79200</v>
      </c>
      <c r="N111">
        <f t="shared" si="4"/>
        <v>84000</v>
      </c>
      <c r="O111">
        <f t="shared" si="5"/>
        <v>88800</v>
      </c>
      <c r="P111">
        <f t="shared" si="6"/>
        <v>93600</v>
      </c>
      <c r="Q111">
        <f t="shared" si="7"/>
        <v>98400</v>
      </c>
    </row>
    <row r="112" spans="1:17" x14ac:dyDescent="0.3">
      <c r="A112" t="s">
        <v>449</v>
      </c>
      <c r="B112" t="s">
        <v>174</v>
      </c>
      <c r="C112" t="s">
        <v>289</v>
      </c>
      <c r="F112">
        <v>49500</v>
      </c>
      <c r="G112">
        <v>56550</v>
      </c>
      <c r="H112">
        <v>63600</v>
      </c>
      <c r="I112">
        <v>70650</v>
      </c>
      <c r="J112">
        <v>76350</v>
      </c>
      <c r="K112">
        <v>82000</v>
      </c>
      <c r="L112">
        <v>87650</v>
      </c>
      <c r="M112">
        <v>93300</v>
      </c>
      <c r="N112">
        <f t="shared" si="4"/>
        <v>98910</v>
      </c>
      <c r="O112">
        <f t="shared" si="5"/>
        <v>104562</v>
      </c>
      <c r="P112">
        <f t="shared" si="6"/>
        <v>110214</v>
      </c>
      <c r="Q112">
        <f t="shared" si="7"/>
        <v>115866</v>
      </c>
    </row>
    <row r="113" spans="1:17" x14ac:dyDescent="0.3">
      <c r="A113" t="s">
        <v>450</v>
      </c>
      <c r="B113" t="s">
        <v>84</v>
      </c>
      <c r="C113" t="s">
        <v>282</v>
      </c>
      <c r="F113">
        <v>45750</v>
      </c>
      <c r="G113">
        <v>52300</v>
      </c>
      <c r="H113">
        <v>58850</v>
      </c>
      <c r="I113">
        <v>65350</v>
      </c>
      <c r="J113">
        <v>70600</v>
      </c>
      <c r="K113">
        <v>75850</v>
      </c>
      <c r="L113">
        <v>81050</v>
      </c>
      <c r="M113">
        <v>86300</v>
      </c>
      <c r="N113">
        <f t="shared" si="4"/>
        <v>91490</v>
      </c>
      <c r="O113">
        <f t="shared" si="5"/>
        <v>96718</v>
      </c>
      <c r="P113">
        <f t="shared" si="6"/>
        <v>101946</v>
      </c>
      <c r="Q113">
        <f t="shared" si="7"/>
        <v>107174</v>
      </c>
    </row>
    <row r="114" spans="1:17" x14ac:dyDescent="0.3">
      <c r="A114" t="s">
        <v>451</v>
      </c>
      <c r="B114" t="s">
        <v>17</v>
      </c>
      <c r="C114" t="s">
        <v>272</v>
      </c>
      <c r="F114">
        <v>42000</v>
      </c>
      <c r="G114">
        <v>48000</v>
      </c>
      <c r="H114">
        <v>54000</v>
      </c>
      <c r="I114">
        <v>60000</v>
      </c>
      <c r="J114">
        <v>64800</v>
      </c>
      <c r="K114">
        <v>69600</v>
      </c>
      <c r="L114">
        <v>74400</v>
      </c>
      <c r="M114">
        <v>79200</v>
      </c>
      <c r="N114">
        <f t="shared" si="4"/>
        <v>84000</v>
      </c>
      <c r="O114">
        <f t="shared" si="5"/>
        <v>88800</v>
      </c>
      <c r="P114">
        <f t="shared" si="6"/>
        <v>93600</v>
      </c>
      <c r="Q114">
        <f t="shared" si="7"/>
        <v>98400</v>
      </c>
    </row>
    <row r="115" spans="1:17" x14ac:dyDescent="0.3">
      <c r="A115" t="s">
        <v>452</v>
      </c>
      <c r="B115" t="s">
        <v>29</v>
      </c>
      <c r="C115" t="s">
        <v>271</v>
      </c>
      <c r="F115">
        <v>46200</v>
      </c>
      <c r="G115">
        <v>52800</v>
      </c>
      <c r="H115">
        <v>59400</v>
      </c>
      <c r="I115">
        <v>66000</v>
      </c>
      <c r="J115">
        <v>71250</v>
      </c>
      <c r="K115">
        <v>76550</v>
      </c>
      <c r="L115">
        <v>81800</v>
      </c>
      <c r="M115">
        <v>87100</v>
      </c>
      <c r="N115">
        <f t="shared" si="4"/>
        <v>92400</v>
      </c>
      <c r="O115">
        <f t="shared" si="5"/>
        <v>97680</v>
      </c>
      <c r="P115">
        <f t="shared" si="6"/>
        <v>102960</v>
      </c>
      <c r="Q115">
        <f t="shared" si="7"/>
        <v>108240</v>
      </c>
    </row>
    <row r="116" spans="1:17" x14ac:dyDescent="0.3">
      <c r="A116" t="s">
        <v>453</v>
      </c>
      <c r="B116" t="s">
        <v>175</v>
      </c>
      <c r="C116" t="s">
        <v>284</v>
      </c>
      <c r="F116">
        <v>42000</v>
      </c>
      <c r="G116">
        <v>48000</v>
      </c>
      <c r="H116">
        <v>54000</v>
      </c>
      <c r="I116">
        <v>60000</v>
      </c>
      <c r="J116">
        <v>64800</v>
      </c>
      <c r="K116">
        <v>69600</v>
      </c>
      <c r="L116">
        <v>74400</v>
      </c>
      <c r="M116">
        <v>79200</v>
      </c>
      <c r="N116">
        <f t="shared" si="4"/>
        <v>84000</v>
      </c>
      <c r="O116">
        <f t="shared" si="5"/>
        <v>88800</v>
      </c>
      <c r="P116">
        <f t="shared" si="6"/>
        <v>93600</v>
      </c>
      <c r="Q116">
        <f t="shared" si="7"/>
        <v>98400</v>
      </c>
    </row>
    <row r="117" spans="1:17" x14ac:dyDescent="0.3">
      <c r="A117" t="s">
        <v>454</v>
      </c>
      <c r="B117" t="s">
        <v>176</v>
      </c>
      <c r="C117" t="s">
        <v>289</v>
      </c>
      <c r="F117">
        <v>61800</v>
      </c>
      <c r="G117">
        <v>70600</v>
      </c>
      <c r="H117">
        <v>79450</v>
      </c>
      <c r="I117">
        <v>88250</v>
      </c>
      <c r="J117">
        <v>95350</v>
      </c>
      <c r="K117">
        <v>102400</v>
      </c>
      <c r="L117">
        <v>109450</v>
      </c>
      <c r="M117">
        <v>116500</v>
      </c>
      <c r="N117">
        <f t="shared" si="4"/>
        <v>123549.99999999999</v>
      </c>
      <c r="O117">
        <f t="shared" si="5"/>
        <v>130610</v>
      </c>
      <c r="P117">
        <f t="shared" si="6"/>
        <v>137670</v>
      </c>
      <c r="Q117">
        <f t="shared" si="7"/>
        <v>144730</v>
      </c>
    </row>
    <row r="118" spans="1:17" x14ac:dyDescent="0.3">
      <c r="A118" t="s">
        <v>455</v>
      </c>
      <c r="B118" t="s">
        <v>99</v>
      </c>
      <c r="C118" t="s">
        <v>275</v>
      </c>
      <c r="F118">
        <v>45800</v>
      </c>
      <c r="G118">
        <v>52350</v>
      </c>
      <c r="H118">
        <v>58900</v>
      </c>
      <c r="I118">
        <v>65450</v>
      </c>
      <c r="J118">
        <v>70700</v>
      </c>
      <c r="K118">
        <v>75950</v>
      </c>
      <c r="L118">
        <v>81150</v>
      </c>
      <c r="M118">
        <v>86400</v>
      </c>
      <c r="N118">
        <f t="shared" si="4"/>
        <v>91630</v>
      </c>
      <c r="O118">
        <f t="shared" si="5"/>
        <v>96866</v>
      </c>
      <c r="P118">
        <f t="shared" si="6"/>
        <v>102102</v>
      </c>
      <c r="Q118">
        <f t="shared" si="7"/>
        <v>107338</v>
      </c>
    </row>
    <row r="119" spans="1:17" x14ac:dyDescent="0.3">
      <c r="A119" t="s">
        <v>456</v>
      </c>
      <c r="B119" t="s">
        <v>177</v>
      </c>
      <c r="C119" t="s">
        <v>288</v>
      </c>
      <c r="F119">
        <v>43700</v>
      </c>
      <c r="G119">
        <v>49950</v>
      </c>
      <c r="H119">
        <v>56200</v>
      </c>
      <c r="I119">
        <v>62400</v>
      </c>
      <c r="J119">
        <v>67400</v>
      </c>
      <c r="K119">
        <v>72400</v>
      </c>
      <c r="L119">
        <v>77400</v>
      </c>
      <c r="M119">
        <v>82400</v>
      </c>
      <c r="N119">
        <f t="shared" si="4"/>
        <v>87360</v>
      </c>
      <c r="O119">
        <f t="shared" si="5"/>
        <v>92352</v>
      </c>
      <c r="P119">
        <f t="shared" si="6"/>
        <v>97344</v>
      </c>
      <c r="Q119">
        <f t="shared" si="7"/>
        <v>102336</v>
      </c>
    </row>
    <row r="120" spans="1:17" x14ac:dyDescent="0.3">
      <c r="A120" t="s">
        <v>457</v>
      </c>
      <c r="B120" t="s">
        <v>178</v>
      </c>
      <c r="C120" t="s">
        <v>274</v>
      </c>
      <c r="F120">
        <v>42850</v>
      </c>
      <c r="G120">
        <v>49000</v>
      </c>
      <c r="H120">
        <v>55100</v>
      </c>
      <c r="I120">
        <v>61200</v>
      </c>
      <c r="J120">
        <v>66100</v>
      </c>
      <c r="K120">
        <v>71000</v>
      </c>
      <c r="L120">
        <v>75900</v>
      </c>
      <c r="M120">
        <v>80800</v>
      </c>
      <c r="N120">
        <f t="shared" si="4"/>
        <v>85680</v>
      </c>
      <c r="O120">
        <f t="shared" si="5"/>
        <v>90576</v>
      </c>
      <c r="P120">
        <f t="shared" si="6"/>
        <v>95472</v>
      </c>
      <c r="Q120">
        <f t="shared" si="7"/>
        <v>100368</v>
      </c>
    </row>
    <row r="121" spans="1:17" x14ac:dyDescent="0.3">
      <c r="A121" t="s">
        <v>458</v>
      </c>
      <c r="B121" t="s">
        <v>18</v>
      </c>
      <c r="C121" t="s">
        <v>286</v>
      </c>
      <c r="F121">
        <v>46150</v>
      </c>
      <c r="G121">
        <v>52750</v>
      </c>
      <c r="H121">
        <v>59350</v>
      </c>
      <c r="I121">
        <v>65900</v>
      </c>
      <c r="J121">
        <v>71200</v>
      </c>
      <c r="K121">
        <v>76450</v>
      </c>
      <c r="L121">
        <v>81750</v>
      </c>
      <c r="M121">
        <v>87000</v>
      </c>
      <c r="N121">
        <f t="shared" si="4"/>
        <v>92260</v>
      </c>
      <c r="O121">
        <f t="shared" si="5"/>
        <v>97532</v>
      </c>
      <c r="P121">
        <f t="shared" si="6"/>
        <v>102804</v>
      </c>
      <c r="Q121">
        <f t="shared" si="7"/>
        <v>108076</v>
      </c>
    </row>
    <row r="122" spans="1:17" x14ac:dyDescent="0.3">
      <c r="A122" t="s">
        <v>459</v>
      </c>
      <c r="B122" t="s">
        <v>51</v>
      </c>
      <c r="C122" t="s">
        <v>272</v>
      </c>
      <c r="F122">
        <v>42000</v>
      </c>
      <c r="G122">
        <v>48000</v>
      </c>
      <c r="H122">
        <v>54000</v>
      </c>
      <c r="I122">
        <v>60000</v>
      </c>
      <c r="J122">
        <v>64800</v>
      </c>
      <c r="K122">
        <v>69600</v>
      </c>
      <c r="L122">
        <v>74400</v>
      </c>
      <c r="M122">
        <v>79200</v>
      </c>
      <c r="N122">
        <f t="shared" si="4"/>
        <v>84000</v>
      </c>
      <c r="O122">
        <f t="shared" si="5"/>
        <v>88800</v>
      </c>
      <c r="P122">
        <f t="shared" si="6"/>
        <v>93600</v>
      </c>
      <c r="Q122">
        <f t="shared" si="7"/>
        <v>98400</v>
      </c>
    </row>
    <row r="123" spans="1:17" x14ac:dyDescent="0.3">
      <c r="A123" t="s">
        <v>460</v>
      </c>
      <c r="B123" t="s">
        <v>52</v>
      </c>
      <c r="C123" t="s">
        <v>284</v>
      </c>
      <c r="F123">
        <v>42000</v>
      </c>
      <c r="G123">
        <v>48000</v>
      </c>
      <c r="H123">
        <v>54000</v>
      </c>
      <c r="I123">
        <v>60000</v>
      </c>
      <c r="J123">
        <v>64800</v>
      </c>
      <c r="K123">
        <v>69600</v>
      </c>
      <c r="L123">
        <v>74400</v>
      </c>
      <c r="M123">
        <v>79200</v>
      </c>
      <c r="N123">
        <f t="shared" si="4"/>
        <v>84000</v>
      </c>
      <c r="O123">
        <f t="shared" si="5"/>
        <v>88800</v>
      </c>
      <c r="P123">
        <f t="shared" si="6"/>
        <v>93600</v>
      </c>
      <c r="Q123">
        <f t="shared" si="7"/>
        <v>98400</v>
      </c>
    </row>
    <row r="124" spans="1:17" x14ac:dyDescent="0.3">
      <c r="A124" t="s">
        <v>461</v>
      </c>
      <c r="B124" t="s">
        <v>19</v>
      </c>
      <c r="C124" t="s">
        <v>292</v>
      </c>
      <c r="F124">
        <v>44650</v>
      </c>
      <c r="G124">
        <v>51000</v>
      </c>
      <c r="H124">
        <v>57400</v>
      </c>
      <c r="I124">
        <v>63750</v>
      </c>
      <c r="J124">
        <v>68850</v>
      </c>
      <c r="K124">
        <v>73950</v>
      </c>
      <c r="L124">
        <v>79050</v>
      </c>
      <c r="M124">
        <v>84150</v>
      </c>
      <c r="N124">
        <f t="shared" si="4"/>
        <v>89250</v>
      </c>
      <c r="O124">
        <f t="shared" si="5"/>
        <v>94350</v>
      </c>
      <c r="P124">
        <f t="shared" si="6"/>
        <v>99450</v>
      </c>
      <c r="Q124">
        <f t="shared" si="7"/>
        <v>104550</v>
      </c>
    </row>
    <row r="125" spans="1:17" x14ac:dyDescent="0.3">
      <c r="A125" t="s">
        <v>462</v>
      </c>
      <c r="B125" t="s">
        <v>179</v>
      </c>
      <c r="C125" t="s">
        <v>293</v>
      </c>
      <c r="F125">
        <v>42000</v>
      </c>
      <c r="G125">
        <v>48000</v>
      </c>
      <c r="H125">
        <v>54000</v>
      </c>
      <c r="I125">
        <v>60000</v>
      </c>
      <c r="J125">
        <v>64800</v>
      </c>
      <c r="K125">
        <v>69600</v>
      </c>
      <c r="L125">
        <v>74400</v>
      </c>
      <c r="M125">
        <v>79200</v>
      </c>
      <c r="N125">
        <f t="shared" si="4"/>
        <v>84000</v>
      </c>
      <c r="O125">
        <f t="shared" si="5"/>
        <v>88800</v>
      </c>
      <c r="P125">
        <f t="shared" si="6"/>
        <v>93600</v>
      </c>
      <c r="Q125">
        <f t="shared" si="7"/>
        <v>98400</v>
      </c>
    </row>
    <row r="126" spans="1:17" x14ac:dyDescent="0.3">
      <c r="A126" t="s">
        <v>463</v>
      </c>
      <c r="B126" t="s">
        <v>180</v>
      </c>
      <c r="C126" t="s">
        <v>273</v>
      </c>
      <c r="F126">
        <v>42000</v>
      </c>
      <c r="G126">
        <v>48000</v>
      </c>
      <c r="H126">
        <v>54000</v>
      </c>
      <c r="I126">
        <v>60000</v>
      </c>
      <c r="J126">
        <v>64800</v>
      </c>
      <c r="K126">
        <v>69600</v>
      </c>
      <c r="L126">
        <v>74400</v>
      </c>
      <c r="M126">
        <v>79200</v>
      </c>
      <c r="N126">
        <f t="shared" si="4"/>
        <v>84000</v>
      </c>
      <c r="O126">
        <f t="shared" si="5"/>
        <v>88800</v>
      </c>
      <c r="P126">
        <f t="shared" si="6"/>
        <v>93600</v>
      </c>
      <c r="Q126">
        <f t="shared" si="7"/>
        <v>98400</v>
      </c>
    </row>
    <row r="127" spans="1:17" x14ac:dyDescent="0.3">
      <c r="A127" t="s">
        <v>464</v>
      </c>
      <c r="B127" t="s">
        <v>30</v>
      </c>
      <c r="C127" t="s">
        <v>289</v>
      </c>
      <c r="F127">
        <v>57050</v>
      </c>
      <c r="G127">
        <v>65200</v>
      </c>
      <c r="H127">
        <v>73350</v>
      </c>
      <c r="I127">
        <v>81500</v>
      </c>
      <c r="J127">
        <v>88050</v>
      </c>
      <c r="K127">
        <v>94550</v>
      </c>
      <c r="L127">
        <v>101100</v>
      </c>
      <c r="M127">
        <v>107600</v>
      </c>
      <c r="N127">
        <f t="shared" si="4"/>
        <v>114100</v>
      </c>
      <c r="O127">
        <f t="shared" si="5"/>
        <v>120620</v>
      </c>
      <c r="P127">
        <f t="shared" si="6"/>
        <v>127140</v>
      </c>
      <c r="Q127">
        <f t="shared" si="7"/>
        <v>133660</v>
      </c>
    </row>
    <row r="128" spans="1:17" x14ac:dyDescent="0.3">
      <c r="A128" t="s">
        <v>465</v>
      </c>
      <c r="B128" t="s">
        <v>53</v>
      </c>
      <c r="C128" t="s">
        <v>285</v>
      </c>
      <c r="F128">
        <v>45100</v>
      </c>
      <c r="G128">
        <v>51500</v>
      </c>
      <c r="H128">
        <v>57950</v>
      </c>
      <c r="I128">
        <v>64400</v>
      </c>
      <c r="J128">
        <v>69550</v>
      </c>
      <c r="K128">
        <v>74700</v>
      </c>
      <c r="L128">
        <v>79900</v>
      </c>
      <c r="M128">
        <v>85000</v>
      </c>
      <c r="N128">
        <f t="shared" si="4"/>
        <v>90160</v>
      </c>
      <c r="O128">
        <f t="shared" si="5"/>
        <v>95312</v>
      </c>
      <c r="P128">
        <f t="shared" si="6"/>
        <v>100464</v>
      </c>
      <c r="Q128">
        <f t="shared" si="7"/>
        <v>105616</v>
      </c>
    </row>
    <row r="129" spans="1:17" x14ac:dyDescent="0.3">
      <c r="A129" t="s">
        <v>466</v>
      </c>
      <c r="B129" t="s">
        <v>181</v>
      </c>
      <c r="C129" t="s">
        <v>276</v>
      </c>
      <c r="F129">
        <v>43050</v>
      </c>
      <c r="G129">
        <v>49200</v>
      </c>
      <c r="H129">
        <v>55350</v>
      </c>
      <c r="I129">
        <v>61500</v>
      </c>
      <c r="J129">
        <v>66450</v>
      </c>
      <c r="K129">
        <v>71350</v>
      </c>
      <c r="L129">
        <v>76300</v>
      </c>
      <c r="M129">
        <v>81200</v>
      </c>
      <c r="N129">
        <f t="shared" si="4"/>
        <v>86100</v>
      </c>
      <c r="O129">
        <f t="shared" si="5"/>
        <v>91020</v>
      </c>
      <c r="P129">
        <f t="shared" si="6"/>
        <v>95940</v>
      </c>
      <c r="Q129">
        <f t="shared" si="7"/>
        <v>100860</v>
      </c>
    </row>
    <row r="130" spans="1:17" x14ac:dyDescent="0.3">
      <c r="A130" t="s">
        <v>467</v>
      </c>
      <c r="B130" t="s">
        <v>182</v>
      </c>
      <c r="C130" t="s">
        <v>289</v>
      </c>
      <c r="F130">
        <v>61800</v>
      </c>
      <c r="G130">
        <v>70600</v>
      </c>
      <c r="H130">
        <v>79450</v>
      </c>
      <c r="I130">
        <v>88250</v>
      </c>
      <c r="J130">
        <v>95350</v>
      </c>
      <c r="K130">
        <v>102400</v>
      </c>
      <c r="L130">
        <v>109450</v>
      </c>
      <c r="M130">
        <v>116500</v>
      </c>
      <c r="N130">
        <f t="shared" si="4"/>
        <v>123549.99999999999</v>
      </c>
      <c r="O130">
        <f t="shared" si="5"/>
        <v>130610</v>
      </c>
      <c r="P130">
        <f t="shared" si="6"/>
        <v>137670</v>
      </c>
      <c r="Q130">
        <f t="shared" si="7"/>
        <v>144730</v>
      </c>
    </row>
    <row r="131" spans="1:17" x14ac:dyDescent="0.3">
      <c r="A131" t="s">
        <v>468</v>
      </c>
      <c r="B131" t="s">
        <v>63</v>
      </c>
      <c r="C131" t="s">
        <v>276</v>
      </c>
      <c r="F131">
        <v>68500</v>
      </c>
      <c r="G131">
        <v>78250</v>
      </c>
      <c r="H131">
        <v>88050</v>
      </c>
      <c r="I131">
        <v>97800</v>
      </c>
      <c r="J131">
        <v>105650</v>
      </c>
      <c r="K131">
        <v>113450</v>
      </c>
      <c r="L131">
        <v>121300</v>
      </c>
      <c r="M131">
        <v>129100</v>
      </c>
      <c r="N131">
        <f t="shared" ref="N131:N194" si="8">I131*1.4</f>
        <v>136920</v>
      </c>
      <c r="O131">
        <f t="shared" ref="O131:O194" si="9">I131*1.48</f>
        <v>144744</v>
      </c>
      <c r="P131">
        <f t="shared" ref="P131:P194" si="10">I131*1.56</f>
        <v>152568</v>
      </c>
      <c r="Q131">
        <f t="shared" ref="Q131:Q194" si="11">I131*1.64</f>
        <v>160392</v>
      </c>
    </row>
    <row r="132" spans="1:17" x14ac:dyDescent="0.3">
      <c r="A132" t="s">
        <v>469</v>
      </c>
      <c r="B132" t="s">
        <v>183</v>
      </c>
      <c r="C132" t="s">
        <v>273</v>
      </c>
      <c r="F132">
        <v>42000</v>
      </c>
      <c r="G132">
        <v>48000</v>
      </c>
      <c r="H132">
        <v>54000</v>
      </c>
      <c r="I132">
        <v>60000</v>
      </c>
      <c r="J132">
        <v>64800</v>
      </c>
      <c r="K132">
        <v>69600</v>
      </c>
      <c r="L132">
        <v>74400</v>
      </c>
      <c r="M132">
        <v>79200</v>
      </c>
      <c r="N132">
        <f t="shared" si="8"/>
        <v>84000</v>
      </c>
      <c r="O132">
        <f t="shared" si="9"/>
        <v>88800</v>
      </c>
      <c r="P132">
        <f t="shared" si="10"/>
        <v>93600</v>
      </c>
      <c r="Q132">
        <f t="shared" si="11"/>
        <v>98400</v>
      </c>
    </row>
    <row r="133" spans="1:17" x14ac:dyDescent="0.3">
      <c r="A133" t="s">
        <v>470</v>
      </c>
      <c r="B133" t="s">
        <v>38</v>
      </c>
      <c r="C133" t="s">
        <v>285</v>
      </c>
      <c r="F133">
        <v>47500</v>
      </c>
      <c r="G133">
        <v>54250</v>
      </c>
      <c r="H133">
        <v>61050</v>
      </c>
      <c r="I133">
        <v>67800</v>
      </c>
      <c r="J133">
        <v>73250</v>
      </c>
      <c r="K133">
        <v>78650</v>
      </c>
      <c r="L133">
        <v>84050</v>
      </c>
      <c r="M133">
        <v>89500</v>
      </c>
      <c r="N133">
        <f t="shared" si="8"/>
        <v>94920</v>
      </c>
      <c r="O133">
        <f t="shared" si="9"/>
        <v>100344</v>
      </c>
      <c r="P133">
        <f t="shared" si="10"/>
        <v>105768</v>
      </c>
      <c r="Q133">
        <f t="shared" si="11"/>
        <v>111192</v>
      </c>
    </row>
    <row r="134" spans="1:17" x14ac:dyDescent="0.3">
      <c r="A134" t="s">
        <v>471</v>
      </c>
      <c r="B134" t="s">
        <v>184</v>
      </c>
      <c r="C134" t="s">
        <v>276</v>
      </c>
      <c r="F134">
        <v>47850</v>
      </c>
      <c r="G134">
        <v>54650</v>
      </c>
      <c r="H134">
        <v>61500</v>
      </c>
      <c r="I134">
        <v>68300</v>
      </c>
      <c r="J134">
        <v>73800</v>
      </c>
      <c r="K134">
        <v>79250</v>
      </c>
      <c r="L134">
        <v>84700</v>
      </c>
      <c r="M134">
        <v>90200</v>
      </c>
      <c r="N134">
        <f t="shared" si="8"/>
        <v>95620</v>
      </c>
      <c r="O134">
        <f t="shared" si="9"/>
        <v>101084</v>
      </c>
      <c r="P134">
        <f t="shared" si="10"/>
        <v>106548</v>
      </c>
      <c r="Q134">
        <f t="shared" si="11"/>
        <v>112012</v>
      </c>
    </row>
    <row r="135" spans="1:17" x14ac:dyDescent="0.3">
      <c r="A135" t="s">
        <v>472</v>
      </c>
      <c r="B135" t="s">
        <v>185</v>
      </c>
      <c r="C135" t="s">
        <v>288</v>
      </c>
      <c r="F135">
        <v>44400</v>
      </c>
      <c r="G135">
        <v>50750</v>
      </c>
      <c r="H135">
        <v>57050</v>
      </c>
      <c r="I135">
        <v>63400</v>
      </c>
      <c r="J135">
        <v>68500</v>
      </c>
      <c r="K135">
        <v>73550</v>
      </c>
      <c r="L135">
        <v>78650</v>
      </c>
      <c r="M135">
        <v>83700</v>
      </c>
      <c r="N135">
        <f t="shared" si="8"/>
        <v>88760</v>
      </c>
      <c r="O135">
        <f t="shared" si="9"/>
        <v>93832</v>
      </c>
      <c r="P135">
        <f t="shared" si="10"/>
        <v>98904</v>
      </c>
      <c r="Q135">
        <f t="shared" si="11"/>
        <v>103976</v>
      </c>
    </row>
    <row r="136" spans="1:17" x14ac:dyDescent="0.3">
      <c r="A136" t="s">
        <v>473</v>
      </c>
      <c r="B136" t="s">
        <v>186</v>
      </c>
      <c r="C136" t="s">
        <v>278</v>
      </c>
      <c r="F136">
        <v>42000</v>
      </c>
      <c r="G136">
        <v>48000</v>
      </c>
      <c r="H136">
        <v>54000</v>
      </c>
      <c r="I136">
        <v>60000</v>
      </c>
      <c r="J136">
        <v>64800</v>
      </c>
      <c r="K136">
        <v>69600</v>
      </c>
      <c r="L136">
        <v>74400</v>
      </c>
      <c r="M136">
        <v>79200</v>
      </c>
      <c r="N136">
        <f t="shared" si="8"/>
        <v>84000</v>
      </c>
      <c r="O136">
        <f t="shared" si="9"/>
        <v>88800</v>
      </c>
      <c r="P136">
        <f t="shared" si="10"/>
        <v>93600</v>
      </c>
      <c r="Q136">
        <f t="shared" si="11"/>
        <v>98400</v>
      </c>
    </row>
    <row r="137" spans="1:17" x14ac:dyDescent="0.3">
      <c r="A137" t="s">
        <v>474</v>
      </c>
      <c r="B137" t="s">
        <v>187</v>
      </c>
      <c r="C137" t="s">
        <v>291</v>
      </c>
      <c r="F137">
        <v>42000</v>
      </c>
      <c r="G137">
        <v>48000</v>
      </c>
      <c r="H137">
        <v>54000</v>
      </c>
      <c r="I137">
        <v>60000</v>
      </c>
      <c r="J137">
        <v>64800</v>
      </c>
      <c r="K137">
        <v>69600</v>
      </c>
      <c r="L137">
        <v>74400</v>
      </c>
      <c r="M137">
        <v>79200</v>
      </c>
      <c r="N137">
        <f t="shared" si="8"/>
        <v>84000</v>
      </c>
      <c r="O137">
        <f t="shared" si="9"/>
        <v>88800</v>
      </c>
      <c r="P137">
        <f t="shared" si="10"/>
        <v>93600</v>
      </c>
      <c r="Q137">
        <f t="shared" si="11"/>
        <v>98400</v>
      </c>
    </row>
    <row r="138" spans="1:17" x14ac:dyDescent="0.3">
      <c r="A138" t="s">
        <v>475</v>
      </c>
      <c r="B138" t="s">
        <v>188</v>
      </c>
      <c r="C138" t="s">
        <v>273</v>
      </c>
      <c r="F138">
        <v>42000</v>
      </c>
      <c r="G138">
        <v>48000</v>
      </c>
      <c r="H138">
        <v>54000</v>
      </c>
      <c r="I138">
        <v>60000</v>
      </c>
      <c r="J138">
        <v>64800</v>
      </c>
      <c r="K138">
        <v>69600</v>
      </c>
      <c r="L138">
        <v>74400</v>
      </c>
      <c r="M138">
        <v>79200</v>
      </c>
      <c r="N138">
        <f t="shared" si="8"/>
        <v>84000</v>
      </c>
      <c r="O138">
        <f t="shared" si="9"/>
        <v>88800</v>
      </c>
      <c r="P138">
        <f t="shared" si="10"/>
        <v>93600</v>
      </c>
      <c r="Q138">
        <f t="shared" si="11"/>
        <v>98400</v>
      </c>
    </row>
    <row r="139" spans="1:17" x14ac:dyDescent="0.3">
      <c r="A139" t="s">
        <v>476</v>
      </c>
      <c r="B139" t="s">
        <v>64</v>
      </c>
      <c r="C139" t="s">
        <v>285</v>
      </c>
      <c r="F139">
        <v>42000</v>
      </c>
      <c r="G139">
        <v>48000</v>
      </c>
      <c r="H139">
        <v>54000</v>
      </c>
      <c r="I139">
        <v>60000</v>
      </c>
      <c r="J139">
        <v>64800</v>
      </c>
      <c r="K139">
        <v>69600</v>
      </c>
      <c r="L139">
        <v>74400</v>
      </c>
      <c r="M139">
        <v>79200</v>
      </c>
      <c r="N139">
        <f t="shared" si="8"/>
        <v>84000</v>
      </c>
      <c r="O139">
        <f t="shared" si="9"/>
        <v>88800</v>
      </c>
      <c r="P139">
        <f t="shared" si="10"/>
        <v>93600</v>
      </c>
      <c r="Q139">
        <f t="shared" si="11"/>
        <v>98400</v>
      </c>
    </row>
    <row r="140" spans="1:17" x14ac:dyDescent="0.3">
      <c r="A140" t="s">
        <v>477</v>
      </c>
      <c r="B140" t="s">
        <v>20</v>
      </c>
      <c r="C140" t="s">
        <v>282</v>
      </c>
      <c r="F140">
        <v>42350</v>
      </c>
      <c r="G140">
        <v>48400</v>
      </c>
      <c r="H140">
        <v>54450</v>
      </c>
      <c r="I140">
        <v>60500</v>
      </c>
      <c r="J140">
        <v>65350</v>
      </c>
      <c r="K140">
        <v>70200</v>
      </c>
      <c r="L140">
        <v>75050</v>
      </c>
      <c r="M140">
        <v>79900</v>
      </c>
      <c r="N140">
        <f t="shared" si="8"/>
        <v>84700</v>
      </c>
      <c r="O140">
        <f t="shared" si="9"/>
        <v>89540</v>
      </c>
      <c r="P140">
        <f t="shared" si="10"/>
        <v>94380</v>
      </c>
      <c r="Q140">
        <f t="shared" si="11"/>
        <v>99220</v>
      </c>
    </row>
    <row r="141" spans="1:17" x14ac:dyDescent="0.3">
      <c r="A141" t="s">
        <v>478</v>
      </c>
      <c r="B141" t="s">
        <v>189</v>
      </c>
      <c r="C141" t="s">
        <v>278</v>
      </c>
      <c r="F141">
        <v>42000</v>
      </c>
      <c r="G141">
        <v>48000</v>
      </c>
      <c r="H141">
        <v>54000</v>
      </c>
      <c r="I141">
        <v>60000</v>
      </c>
      <c r="J141">
        <v>64800</v>
      </c>
      <c r="K141">
        <v>69600</v>
      </c>
      <c r="L141">
        <v>74400</v>
      </c>
      <c r="M141">
        <v>79200</v>
      </c>
      <c r="N141">
        <f t="shared" si="8"/>
        <v>84000</v>
      </c>
      <c r="O141">
        <f t="shared" si="9"/>
        <v>88800</v>
      </c>
      <c r="P141">
        <f t="shared" si="10"/>
        <v>93600</v>
      </c>
      <c r="Q141">
        <f t="shared" si="11"/>
        <v>98400</v>
      </c>
    </row>
    <row r="142" spans="1:17" x14ac:dyDescent="0.3">
      <c r="A142" t="s">
        <v>479</v>
      </c>
      <c r="B142" t="s">
        <v>190</v>
      </c>
      <c r="C142" t="s">
        <v>280</v>
      </c>
      <c r="F142">
        <v>52650</v>
      </c>
      <c r="G142">
        <v>60200</v>
      </c>
      <c r="H142">
        <v>67700</v>
      </c>
      <c r="I142">
        <v>75200</v>
      </c>
      <c r="J142">
        <v>81250</v>
      </c>
      <c r="K142">
        <v>87250</v>
      </c>
      <c r="L142">
        <v>93250</v>
      </c>
      <c r="M142">
        <v>99300</v>
      </c>
      <c r="N142">
        <f t="shared" si="8"/>
        <v>105280</v>
      </c>
      <c r="O142">
        <f t="shared" si="9"/>
        <v>111296</v>
      </c>
      <c r="P142">
        <f t="shared" si="10"/>
        <v>117312</v>
      </c>
      <c r="Q142">
        <f t="shared" si="11"/>
        <v>123327.99999999999</v>
      </c>
    </row>
    <row r="143" spans="1:17" x14ac:dyDescent="0.3">
      <c r="A143" t="s">
        <v>480</v>
      </c>
      <c r="B143" t="s">
        <v>65</v>
      </c>
      <c r="C143" t="s">
        <v>291</v>
      </c>
      <c r="F143">
        <v>42000</v>
      </c>
      <c r="G143">
        <v>48000</v>
      </c>
      <c r="H143">
        <v>54000</v>
      </c>
      <c r="I143">
        <v>60000</v>
      </c>
      <c r="J143">
        <v>64800</v>
      </c>
      <c r="K143">
        <v>69600</v>
      </c>
      <c r="L143">
        <v>74400</v>
      </c>
      <c r="M143">
        <v>79200</v>
      </c>
      <c r="N143">
        <f t="shared" si="8"/>
        <v>84000</v>
      </c>
      <c r="O143">
        <f t="shared" si="9"/>
        <v>88800</v>
      </c>
      <c r="P143">
        <f t="shared" si="10"/>
        <v>93600</v>
      </c>
      <c r="Q143">
        <f t="shared" si="11"/>
        <v>98400</v>
      </c>
    </row>
    <row r="144" spans="1:17" x14ac:dyDescent="0.3">
      <c r="A144" t="s">
        <v>481</v>
      </c>
      <c r="B144" t="s">
        <v>191</v>
      </c>
      <c r="C144" t="s">
        <v>286</v>
      </c>
      <c r="F144">
        <v>48100</v>
      </c>
      <c r="G144">
        <v>55000</v>
      </c>
      <c r="H144">
        <v>61850</v>
      </c>
      <c r="I144">
        <v>68700</v>
      </c>
      <c r="J144">
        <v>74200</v>
      </c>
      <c r="K144">
        <v>79700</v>
      </c>
      <c r="L144">
        <v>85200</v>
      </c>
      <c r="M144">
        <v>90700</v>
      </c>
      <c r="N144">
        <f t="shared" si="8"/>
        <v>96180</v>
      </c>
      <c r="O144">
        <f t="shared" si="9"/>
        <v>101676</v>
      </c>
      <c r="P144">
        <f t="shared" si="10"/>
        <v>107172</v>
      </c>
      <c r="Q144">
        <f t="shared" si="11"/>
        <v>112668</v>
      </c>
    </row>
    <row r="145" spans="1:17" x14ac:dyDescent="0.3">
      <c r="A145" t="s">
        <v>482</v>
      </c>
      <c r="B145" t="s">
        <v>21</v>
      </c>
      <c r="C145" t="s">
        <v>279</v>
      </c>
      <c r="F145">
        <v>42800</v>
      </c>
      <c r="G145">
        <v>48900</v>
      </c>
      <c r="H145">
        <v>55000</v>
      </c>
      <c r="I145">
        <v>61100</v>
      </c>
      <c r="J145">
        <v>66000</v>
      </c>
      <c r="K145">
        <v>70900</v>
      </c>
      <c r="L145">
        <v>75800</v>
      </c>
      <c r="M145">
        <v>80700</v>
      </c>
      <c r="N145">
        <f t="shared" si="8"/>
        <v>85540</v>
      </c>
      <c r="O145">
        <f t="shared" si="9"/>
        <v>90428</v>
      </c>
      <c r="P145">
        <f t="shared" si="10"/>
        <v>95316</v>
      </c>
      <c r="Q145">
        <f t="shared" si="11"/>
        <v>100204</v>
      </c>
    </row>
    <row r="146" spans="1:17" x14ac:dyDescent="0.3">
      <c r="A146" t="s">
        <v>483</v>
      </c>
      <c r="B146" t="s">
        <v>41</v>
      </c>
      <c r="C146" t="s">
        <v>283</v>
      </c>
      <c r="F146">
        <v>42000</v>
      </c>
      <c r="G146">
        <v>48000</v>
      </c>
      <c r="H146">
        <v>54000</v>
      </c>
      <c r="I146">
        <v>60000</v>
      </c>
      <c r="J146">
        <v>64800</v>
      </c>
      <c r="K146">
        <v>69600</v>
      </c>
      <c r="L146">
        <v>74400</v>
      </c>
      <c r="M146">
        <v>79200</v>
      </c>
      <c r="N146">
        <f t="shared" si="8"/>
        <v>84000</v>
      </c>
      <c r="O146">
        <f t="shared" si="9"/>
        <v>88800</v>
      </c>
      <c r="P146">
        <f t="shared" si="10"/>
        <v>93600</v>
      </c>
      <c r="Q146">
        <f t="shared" si="11"/>
        <v>98400</v>
      </c>
    </row>
    <row r="147" spans="1:17" x14ac:dyDescent="0.3">
      <c r="A147" t="s">
        <v>484</v>
      </c>
      <c r="B147" t="s">
        <v>42</v>
      </c>
      <c r="C147" t="s">
        <v>277</v>
      </c>
      <c r="F147">
        <v>53000</v>
      </c>
      <c r="G147">
        <v>60600</v>
      </c>
      <c r="H147">
        <v>68150</v>
      </c>
      <c r="I147">
        <v>75700</v>
      </c>
      <c r="J147">
        <v>81800</v>
      </c>
      <c r="K147">
        <v>87850</v>
      </c>
      <c r="L147">
        <v>93900</v>
      </c>
      <c r="M147">
        <v>99950</v>
      </c>
      <c r="N147">
        <f t="shared" si="8"/>
        <v>105980</v>
      </c>
      <c r="O147">
        <f t="shared" si="9"/>
        <v>112036</v>
      </c>
      <c r="P147">
        <f t="shared" si="10"/>
        <v>118092</v>
      </c>
      <c r="Q147">
        <f t="shared" si="11"/>
        <v>124147.99999999999</v>
      </c>
    </row>
    <row r="148" spans="1:17" x14ac:dyDescent="0.3">
      <c r="A148" t="s">
        <v>485</v>
      </c>
      <c r="B148" t="s">
        <v>22</v>
      </c>
      <c r="C148" t="s">
        <v>281</v>
      </c>
      <c r="F148">
        <v>42000</v>
      </c>
      <c r="G148">
        <v>48000</v>
      </c>
      <c r="H148">
        <v>54000</v>
      </c>
      <c r="I148">
        <v>60000</v>
      </c>
      <c r="J148">
        <v>64800</v>
      </c>
      <c r="K148">
        <v>69600</v>
      </c>
      <c r="L148">
        <v>74400</v>
      </c>
      <c r="M148">
        <v>79200</v>
      </c>
      <c r="N148">
        <f t="shared" si="8"/>
        <v>84000</v>
      </c>
      <c r="O148">
        <f t="shared" si="9"/>
        <v>88800</v>
      </c>
      <c r="P148">
        <f t="shared" si="10"/>
        <v>93600</v>
      </c>
      <c r="Q148">
        <f t="shared" si="11"/>
        <v>98400</v>
      </c>
    </row>
    <row r="149" spans="1:17" x14ac:dyDescent="0.3">
      <c r="A149" t="s">
        <v>486</v>
      </c>
      <c r="B149" t="s">
        <v>192</v>
      </c>
      <c r="C149" t="s">
        <v>275</v>
      </c>
      <c r="F149">
        <v>45650</v>
      </c>
      <c r="G149">
        <v>52200</v>
      </c>
      <c r="H149">
        <v>58700</v>
      </c>
      <c r="I149">
        <v>65200</v>
      </c>
      <c r="J149">
        <v>70450</v>
      </c>
      <c r="K149">
        <v>75650</v>
      </c>
      <c r="L149">
        <v>80850</v>
      </c>
      <c r="M149">
        <v>86100</v>
      </c>
      <c r="N149">
        <f t="shared" si="8"/>
        <v>91280</v>
      </c>
      <c r="O149">
        <f t="shared" si="9"/>
        <v>96496</v>
      </c>
      <c r="P149">
        <f t="shared" si="10"/>
        <v>101712</v>
      </c>
      <c r="Q149">
        <f t="shared" si="11"/>
        <v>106928</v>
      </c>
    </row>
    <row r="150" spans="1:17" x14ac:dyDescent="0.3">
      <c r="A150" t="s">
        <v>487</v>
      </c>
      <c r="B150" t="s">
        <v>193</v>
      </c>
      <c r="C150" t="s">
        <v>273</v>
      </c>
      <c r="F150">
        <v>42000</v>
      </c>
      <c r="G150">
        <v>48000</v>
      </c>
      <c r="H150">
        <v>54000</v>
      </c>
      <c r="I150">
        <v>60000</v>
      </c>
      <c r="J150">
        <v>64800</v>
      </c>
      <c r="K150">
        <v>69600</v>
      </c>
      <c r="L150">
        <v>74400</v>
      </c>
      <c r="M150">
        <v>79200</v>
      </c>
      <c r="N150">
        <f t="shared" si="8"/>
        <v>84000</v>
      </c>
      <c r="O150">
        <f t="shared" si="9"/>
        <v>88800</v>
      </c>
      <c r="P150">
        <f t="shared" si="10"/>
        <v>93600</v>
      </c>
      <c r="Q150">
        <f t="shared" si="11"/>
        <v>98400</v>
      </c>
    </row>
    <row r="151" spans="1:17" x14ac:dyDescent="0.3">
      <c r="A151" t="s">
        <v>488</v>
      </c>
      <c r="B151" t="s">
        <v>194</v>
      </c>
      <c r="C151" t="s">
        <v>279</v>
      </c>
      <c r="F151">
        <v>45500</v>
      </c>
      <c r="G151">
        <v>52000</v>
      </c>
      <c r="H151">
        <v>58500</v>
      </c>
      <c r="I151">
        <v>64950</v>
      </c>
      <c r="J151">
        <v>70150</v>
      </c>
      <c r="K151">
        <v>75350</v>
      </c>
      <c r="L151">
        <v>80550</v>
      </c>
      <c r="M151">
        <v>85750</v>
      </c>
      <c r="N151">
        <f t="shared" si="8"/>
        <v>90930</v>
      </c>
      <c r="O151">
        <f t="shared" si="9"/>
        <v>96126</v>
      </c>
      <c r="P151">
        <f t="shared" si="10"/>
        <v>101322</v>
      </c>
      <c r="Q151">
        <f t="shared" si="11"/>
        <v>106518</v>
      </c>
    </row>
    <row r="152" spans="1:17" x14ac:dyDescent="0.3">
      <c r="A152" t="s">
        <v>489</v>
      </c>
      <c r="B152" t="s">
        <v>195</v>
      </c>
      <c r="C152" t="s">
        <v>271</v>
      </c>
      <c r="F152">
        <v>52400</v>
      </c>
      <c r="G152">
        <v>59850</v>
      </c>
      <c r="H152">
        <v>67350</v>
      </c>
      <c r="I152">
        <v>74800</v>
      </c>
      <c r="J152">
        <v>80800</v>
      </c>
      <c r="K152">
        <v>86800</v>
      </c>
      <c r="L152">
        <v>92800</v>
      </c>
      <c r="M152">
        <v>98750</v>
      </c>
      <c r="N152">
        <f t="shared" si="8"/>
        <v>104720</v>
      </c>
      <c r="O152">
        <f t="shared" si="9"/>
        <v>110704</v>
      </c>
      <c r="P152">
        <f t="shared" si="10"/>
        <v>116688</v>
      </c>
      <c r="Q152">
        <f t="shared" si="11"/>
        <v>122671.99999999999</v>
      </c>
    </row>
    <row r="153" spans="1:17" x14ac:dyDescent="0.3">
      <c r="A153" t="s">
        <v>490</v>
      </c>
      <c r="B153" t="s">
        <v>196</v>
      </c>
      <c r="C153" t="s">
        <v>278</v>
      </c>
      <c r="F153">
        <v>48000</v>
      </c>
      <c r="G153">
        <v>54850</v>
      </c>
      <c r="H153">
        <v>61700</v>
      </c>
      <c r="I153">
        <v>68550</v>
      </c>
      <c r="J153">
        <v>74050</v>
      </c>
      <c r="K153">
        <v>79550</v>
      </c>
      <c r="L153">
        <v>85050</v>
      </c>
      <c r="M153">
        <v>90500</v>
      </c>
      <c r="N153">
        <f t="shared" si="8"/>
        <v>95970</v>
      </c>
      <c r="O153">
        <f t="shared" si="9"/>
        <v>101454</v>
      </c>
      <c r="P153">
        <f t="shared" si="10"/>
        <v>106938</v>
      </c>
      <c r="Q153">
        <f t="shared" si="11"/>
        <v>112422</v>
      </c>
    </row>
    <row r="154" spans="1:17" x14ac:dyDescent="0.3">
      <c r="A154" t="s">
        <v>491</v>
      </c>
      <c r="B154" t="s">
        <v>197</v>
      </c>
      <c r="C154" t="s">
        <v>278</v>
      </c>
      <c r="F154">
        <v>42000</v>
      </c>
      <c r="G154">
        <v>48000</v>
      </c>
      <c r="H154">
        <v>54000</v>
      </c>
      <c r="I154">
        <v>60000</v>
      </c>
      <c r="J154">
        <v>64800</v>
      </c>
      <c r="K154">
        <v>69600</v>
      </c>
      <c r="L154">
        <v>74400</v>
      </c>
      <c r="M154">
        <v>79200</v>
      </c>
      <c r="N154">
        <f t="shared" si="8"/>
        <v>84000</v>
      </c>
      <c r="O154">
        <f t="shared" si="9"/>
        <v>88800</v>
      </c>
      <c r="P154">
        <f t="shared" si="10"/>
        <v>93600</v>
      </c>
      <c r="Q154">
        <f t="shared" si="11"/>
        <v>98400</v>
      </c>
    </row>
    <row r="155" spans="1:17" x14ac:dyDescent="0.3">
      <c r="A155" t="s">
        <v>492</v>
      </c>
      <c r="B155" t="s">
        <v>198</v>
      </c>
      <c r="C155" t="s">
        <v>288</v>
      </c>
      <c r="F155">
        <v>42000</v>
      </c>
      <c r="G155">
        <v>48000</v>
      </c>
      <c r="H155">
        <v>54000</v>
      </c>
      <c r="I155">
        <v>60000</v>
      </c>
      <c r="J155">
        <v>64800</v>
      </c>
      <c r="K155">
        <v>69600</v>
      </c>
      <c r="L155">
        <v>74400</v>
      </c>
      <c r="M155">
        <v>79200</v>
      </c>
      <c r="N155">
        <f t="shared" si="8"/>
        <v>84000</v>
      </c>
      <c r="O155">
        <f t="shared" si="9"/>
        <v>88800</v>
      </c>
      <c r="P155">
        <f t="shared" si="10"/>
        <v>93600</v>
      </c>
      <c r="Q155">
        <f t="shared" si="11"/>
        <v>98400</v>
      </c>
    </row>
    <row r="156" spans="1:17" x14ac:dyDescent="0.3">
      <c r="A156" t="s">
        <v>493</v>
      </c>
      <c r="B156" t="s">
        <v>199</v>
      </c>
      <c r="C156" t="s">
        <v>281</v>
      </c>
      <c r="F156">
        <v>45550</v>
      </c>
      <c r="G156">
        <v>52100</v>
      </c>
      <c r="H156">
        <v>58600</v>
      </c>
      <c r="I156">
        <v>65100</v>
      </c>
      <c r="J156">
        <v>70300</v>
      </c>
      <c r="K156">
        <v>75550</v>
      </c>
      <c r="L156">
        <v>80750</v>
      </c>
      <c r="M156">
        <v>85950</v>
      </c>
      <c r="N156">
        <f t="shared" si="8"/>
        <v>91140</v>
      </c>
      <c r="O156">
        <f t="shared" si="9"/>
        <v>96348</v>
      </c>
      <c r="P156">
        <f t="shared" si="10"/>
        <v>101556</v>
      </c>
      <c r="Q156">
        <f t="shared" si="11"/>
        <v>106764</v>
      </c>
    </row>
    <row r="157" spans="1:17" x14ac:dyDescent="0.3">
      <c r="A157" t="s">
        <v>494</v>
      </c>
      <c r="B157" t="s">
        <v>200</v>
      </c>
      <c r="C157" t="s">
        <v>276</v>
      </c>
      <c r="F157">
        <v>44250</v>
      </c>
      <c r="G157">
        <v>50600</v>
      </c>
      <c r="H157">
        <v>56900</v>
      </c>
      <c r="I157">
        <v>63200</v>
      </c>
      <c r="J157">
        <v>68300</v>
      </c>
      <c r="K157">
        <v>73350</v>
      </c>
      <c r="L157">
        <v>78400</v>
      </c>
      <c r="M157">
        <v>83450</v>
      </c>
      <c r="N157">
        <f t="shared" si="8"/>
        <v>88480</v>
      </c>
      <c r="O157">
        <f t="shared" si="9"/>
        <v>93536</v>
      </c>
      <c r="P157">
        <f t="shared" si="10"/>
        <v>98592</v>
      </c>
      <c r="Q157">
        <f t="shared" si="11"/>
        <v>103648</v>
      </c>
    </row>
    <row r="158" spans="1:17" x14ac:dyDescent="0.3">
      <c r="A158" t="s">
        <v>495</v>
      </c>
      <c r="B158" t="s">
        <v>23</v>
      </c>
      <c r="C158" t="s">
        <v>283</v>
      </c>
      <c r="F158">
        <v>44450</v>
      </c>
      <c r="G158">
        <v>50800</v>
      </c>
      <c r="H158">
        <v>57150</v>
      </c>
      <c r="I158">
        <v>63500</v>
      </c>
      <c r="J158">
        <v>68600</v>
      </c>
      <c r="K158">
        <v>73700</v>
      </c>
      <c r="L158">
        <v>78750</v>
      </c>
      <c r="M158">
        <v>83850</v>
      </c>
      <c r="N158">
        <f t="shared" si="8"/>
        <v>88900</v>
      </c>
      <c r="O158">
        <f t="shared" si="9"/>
        <v>93980</v>
      </c>
      <c r="P158">
        <f t="shared" si="10"/>
        <v>99060</v>
      </c>
      <c r="Q158">
        <f t="shared" si="11"/>
        <v>104140</v>
      </c>
    </row>
    <row r="159" spans="1:17" x14ac:dyDescent="0.3">
      <c r="A159" t="s">
        <v>496</v>
      </c>
      <c r="B159" t="s">
        <v>24</v>
      </c>
      <c r="C159" t="s">
        <v>270</v>
      </c>
      <c r="F159">
        <v>42000</v>
      </c>
      <c r="G159">
        <v>48000</v>
      </c>
      <c r="H159">
        <v>54000</v>
      </c>
      <c r="I159">
        <v>60000</v>
      </c>
      <c r="J159">
        <v>64800</v>
      </c>
      <c r="K159">
        <v>69600</v>
      </c>
      <c r="L159">
        <v>74400</v>
      </c>
      <c r="M159">
        <v>79200</v>
      </c>
      <c r="N159">
        <f t="shared" si="8"/>
        <v>84000</v>
      </c>
      <c r="O159">
        <f t="shared" si="9"/>
        <v>88800</v>
      </c>
      <c r="P159">
        <f t="shared" si="10"/>
        <v>93600</v>
      </c>
      <c r="Q159">
        <f t="shared" si="11"/>
        <v>98400</v>
      </c>
    </row>
    <row r="160" spans="1:17" x14ac:dyDescent="0.3">
      <c r="A160" t="s">
        <v>497</v>
      </c>
      <c r="B160" t="s">
        <v>43</v>
      </c>
      <c r="C160" t="s">
        <v>271</v>
      </c>
      <c r="F160">
        <v>51250</v>
      </c>
      <c r="G160">
        <v>58600</v>
      </c>
      <c r="H160">
        <v>65900</v>
      </c>
      <c r="I160">
        <v>73200</v>
      </c>
      <c r="J160">
        <v>79100</v>
      </c>
      <c r="K160">
        <v>84950</v>
      </c>
      <c r="L160">
        <v>90800</v>
      </c>
      <c r="M160">
        <v>96650</v>
      </c>
      <c r="N160">
        <f t="shared" si="8"/>
        <v>102480</v>
      </c>
      <c r="O160">
        <f t="shared" si="9"/>
        <v>108336</v>
      </c>
      <c r="P160">
        <f t="shared" si="10"/>
        <v>114192</v>
      </c>
      <c r="Q160">
        <f t="shared" si="11"/>
        <v>120048</v>
      </c>
    </row>
    <row r="161" spans="1:17" x14ac:dyDescent="0.3">
      <c r="A161" t="s">
        <v>498</v>
      </c>
      <c r="B161" t="s">
        <v>66</v>
      </c>
      <c r="C161" t="s">
        <v>288</v>
      </c>
      <c r="F161">
        <v>44400</v>
      </c>
      <c r="G161">
        <v>50750</v>
      </c>
      <c r="H161">
        <v>57050</v>
      </c>
      <c r="I161">
        <v>63400</v>
      </c>
      <c r="J161">
        <v>68500</v>
      </c>
      <c r="K161">
        <v>73550</v>
      </c>
      <c r="L161">
        <v>78650</v>
      </c>
      <c r="M161">
        <v>83700</v>
      </c>
      <c r="N161">
        <f t="shared" si="8"/>
        <v>88760</v>
      </c>
      <c r="O161">
        <f t="shared" si="9"/>
        <v>93832</v>
      </c>
      <c r="P161">
        <f t="shared" si="10"/>
        <v>98904</v>
      </c>
      <c r="Q161">
        <f t="shared" si="11"/>
        <v>103976</v>
      </c>
    </row>
    <row r="162" spans="1:17" x14ac:dyDescent="0.3">
      <c r="A162" t="s">
        <v>499</v>
      </c>
      <c r="B162" t="s">
        <v>201</v>
      </c>
      <c r="C162" t="s">
        <v>277</v>
      </c>
      <c r="F162">
        <v>42000</v>
      </c>
      <c r="G162">
        <v>48000</v>
      </c>
      <c r="H162">
        <v>54000</v>
      </c>
      <c r="I162">
        <v>60000</v>
      </c>
      <c r="J162">
        <v>64800</v>
      </c>
      <c r="K162">
        <v>69600</v>
      </c>
      <c r="L162">
        <v>74400</v>
      </c>
      <c r="M162">
        <v>79200</v>
      </c>
      <c r="N162">
        <f t="shared" si="8"/>
        <v>84000</v>
      </c>
      <c r="O162">
        <f t="shared" si="9"/>
        <v>88800</v>
      </c>
      <c r="P162">
        <f t="shared" si="10"/>
        <v>93600</v>
      </c>
      <c r="Q162">
        <f t="shared" si="11"/>
        <v>98400</v>
      </c>
    </row>
    <row r="163" spans="1:17" x14ac:dyDescent="0.3">
      <c r="A163" t="s">
        <v>500</v>
      </c>
      <c r="B163" t="s">
        <v>202</v>
      </c>
      <c r="C163" t="s">
        <v>291</v>
      </c>
      <c r="F163">
        <v>42000</v>
      </c>
      <c r="G163">
        <v>48000</v>
      </c>
      <c r="H163">
        <v>54000</v>
      </c>
      <c r="I163">
        <v>60000</v>
      </c>
      <c r="J163">
        <v>64800</v>
      </c>
      <c r="K163">
        <v>69600</v>
      </c>
      <c r="L163">
        <v>74400</v>
      </c>
      <c r="M163">
        <v>79200</v>
      </c>
      <c r="N163">
        <f t="shared" si="8"/>
        <v>84000</v>
      </c>
      <c r="O163">
        <f t="shared" si="9"/>
        <v>88800</v>
      </c>
      <c r="P163">
        <f t="shared" si="10"/>
        <v>93600</v>
      </c>
      <c r="Q163">
        <f t="shared" si="11"/>
        <v>98400</v>
      </c>
    </row>
    <row r="164" spans="1:17" x14ac:dyDescent="0.3">
      <c r="A164" t="s">
        <v>501</v>
      </c>
      <c r="B164" t="s">
        <v>94</v>
      </c>
      <c r="C164" t="s">
        <v>276</v>
      </c>
      <c r="F164">
        <v>52850</v>
      </c>
      <c r="G164">
        <v>60400</v>
      </c>
      <c r="H164">
        <v>67950</v>
      </c>
      <c r="I164">
        <v>75500</v>
      </c>
      <c r="J164">
        <v>81550</v>
      </c>
      <c r="K164">
        <v>87600</v>
      </c>
      <c r="L164">
        <v>93650</v>
      </c>
      <c r="M164">
        <v>99700</v>
      </c>
      <c r="N164">
        <f t="shared" si="8"/>
        <v>105700</v>
      </c>
      <c r="O164">
        <f t="shared" si="9"/>
        <v>111740</v>
      </c>
      <c r="P164">
        <f t="shared" si="10"/>
        <v>117780</v>
      </c>
      <c r="Q164">
        <f t="shared" si="11"/>
        <v>123819.99999999999</v>
      </c>
    </row>
    <row r="165" spans="1:17" x14ac:dyDescent="0.3">
      <c r="A165" t="s">
        <v>502</v>
      </c>
      <c r="B165" t="s">
        <v>67</v>
      </c>
      <c r="C165" t="s">
        <v>288</v>
      </c>
      <c r="F165">
        <v>44400</v>
      </c>
      <c r="G165">
        <v>50750</v>
      </c>
      <c r="H165">
        <v>57050</v>
      </c>
      <c r="I165">
        <v>63400</v>
      </c>
      <c r="J165">
        <v>68500</v>
      </c>
      <c r="K165">
        <v>73550</v>
      </c>
      <c r="L165">
        <v>78650</v>
      </c>
      <c r="M165">
        <v>83700</v>
      </c>
      <c r="N165">
        <f t="shared" si="8"/>
        <v>88760</v>
      </c>
      <c r="O165">
        <f t="shared" si="9"/>
        <v>93832</v>
      </c>
      <c r="P165">
        <f t="shared" si="10"/>
        <v>98904</v>
      </c>
      <c r="Q165">
        <f t="shared" si="11"/>
        <v>103976</v>
      </c>
    </row>
    <row r="166" spans="1:17" x14ac:dyDescent="0.3">
      <c r="A166" t="s">
        <v>503</v>
      </c>
      <c r="B166" t="s">
        <v>87</v>
      </c>
      <c r="C166" t="s">
        <v>271</v>
      </c>
      <c r="F166">
        <v>56650</v>
      </c>
      <c r="G166">
        <v>64750</v>
      </c>
      <c r="H166">
        <v>72850</v>
      </c>
      <c r="I166">
        <v>80900</v>
      </c>
      <c r="J166">
        <v>87400</v>
      </c>
      <c r="K166">
        <v>93850</v>
      </c>
      <c r="L166">
        <v>100350</v>
      </c>
      <c r="M166">
        <v>106800</v>
      </c>
      <c r="N166">
        <f t="shared" si="8"/>
        <v>113260</v>
      </c>
      <c r="O166">
        <f t="shared" si="9"/>
        <v>119732</v>
      </c>
      <c r="P166">
        <f t="shared" si="10"/>
        <v>126204</v>
      </c>
      <c r="Q166">
        <f t="shared" si="11"/>
        <v>132676</v>
      </c>
    </row>
    <row r="167" spans="1:17" x14ac:dyDescent="0.3">
      <c r="A167" t="s">
        <v>504</v>
      </c>
      <c r="B167" t="s">
        <v>203</v>
      </c>
      <c r="C167" t="s">
        <v>280</v>
      </c>
      <c r="F167">
        <v>42850</v>
      </c>
      <c r="G167">
        <v>49000</v>
      </c>
      <c r="H167">
        <v>55100</v>
      </c>
      <c r="I167">
        <v>61200</v>
      </c>
      <c r="J167">
        <v>66100</v>
      </c>
      <c r="K167">
        <v>71000</v>
      </c>
      <c r="L167">
        <v>75900</v>
      </c>
      <c r="M167">
        <v>80800</v>
      </c>
      <c r="N167">
        <f t="shared" si="8"/>
        <v>85680</v>
      </c>
      <c r="O167">
        <f t="shared" si="9"/>
        <v>90576</v>
      </c>
      <c r="P167">
        <f t="shared" si="10"/>
        <v>95472</v>
      </c>
      <c r="Q167">
        <f t="shared" si="11"/>
        <v>100368</v>
      </c>
    </row>
    <row r="168" spans="1:17" x14ac:dyDescent="0.3">
      <c r="A168" t="s">
        <v>505</v>
      </c>
      <c r="B168" t="s">
        <v>70</v>
      </c>
      <c r="C168" t="s">
        <v>280</v>
      </c>
      <c r="F168">
        <v>44400</v>
      </c>
      <c r="G168">
        <v>50750</v>
      </c>
      <c r="H168">
        <v>57050</v>
      </c>
      <c r="I168">
        <v>63400</v>
      </c>
      <c r="J168">
        <v>68500</v>
      </c>
      <c r="K168">
        <v>73550</v>
      </c>
      <c r="L168">
        <v>78650</v>
      </c>
      <c r="M168">
        <v>83700</v>
      </c>
      <c r="N168">
        <f t="shared" si="8"/>
        <v>88760</v>
      </c>
      <c r="O168">
        <f t="shared" si="9"/>
        <v>93832</v>
      </c>
      <c r="P168">
        <f t="shared" si="10"/>
        <v>98904</v>
      </c>
      <c r="Q168">
        <f t="shared" si="11"/>
        <v>103976</v>
      </c>
    </row>
    <row r="169" spans="1:17" x14ac:dyDescent="0.3">
      <c r="A169" t="s">
        <v>506</v>
      </c>
      <c r="B169" t="s">
        <v>54</v>
      </c>
      <c r="C169" t="s">
        <v>285</v>
      </c>
      <c r="F169">
        <v>52950</v>
      </c>
      <c r="G169">
        <v>60500</v>
      </c>
      <c r="H169">
        <v>68050</v>
      </c>
      <c r="I169">
        <v>75600</v>
      </c>
      <c r="J169">
        <v>81650</v>
      </c>
      <c r="K169">
        <v>87700</v>
      </c>
      <c r="L169">
        <v>93750</v>
      </c>
      <c r="M169">
        <v>99800</v>
      </c>
      <c r="N169">
        <f t="shared" si="8"/>
        <v>105840</v>
      </c>
      <c r="O169">
        <f t="shared" si="9"/>
        <v>111888</v>
      </c>
      <c r="P169">
        <f t="shared" si="10"/>
        <v>117936</v>
      </c>
      <c r="Q169">
        <f t="shared" si="11"/>
        <v>123983.99999999999</v>
      </c>
    </row>
    <row r="170" spans="1:17" x14ac:dyDescent="0.3">
      <c r="A170" t="s">
        <v>507</v>
      </c>
      <c r="B170" t="s">
        <v>204</v>
      </c>
      <c r="C170" t="s">
        <v>274</v>
      </c>
      <c r="F170">
        <v>44400</v>
      </c>
      <c r="G170">
        <v>50750</v>
      </c>
      <c r="H170">
        <v>57050</v>
      </c>
      <c r="I170">
        <v>63400</v>
      </c>
      <c r="J170">
        <v>68500</v>
      </c>
      <c r="K170">
        <v>73550</v>
      </c>
      <c r="L170">
        <v>78650</v>
      </c>
      <c r="M170">
        <v>83700</v>
      </c>
      <c r="N170">
        <f t="shared" si="8"/>
        <v>88760</v>
      </c>
      <c r="O170">
        <f t="shared" si="9"/>
        <v>93832</v>
      </c>
      <c r="P170">
        <f t="shared" si="10"/>
        <v>98904</v>
      </c>
      <c r="Q170">
        <f t="shared" si="11"/>
        <v>103976</v>
      </c>
    </row>
    <row r="171" spans="1:17" x14ac:dyDescent="0.3">
      <c r="A171" t="s">
        <v>508</v>
      </c>
      <c r="B171" t="s">
        <v>25</v>
      </c>
      <c r="C171" t="s">
        <v>277</v>
      </c>
      <c r="F171">
        <v>53000</v>
      </c>
      <c r="G171">
        <v>60600</v>
      </c>
      <c r="H171">
        <v>68150</v>
      </c>
      <c r="I171">
        <v>75700</v>
      </c>
      <c r="J171">
        <v>81800</v>
      </c>
      <c r="K171">
        <v>87850</v>
      </c>
      <c r="L171">
        <v>93900</v>
      </c>
      <c r="M171">
        <v>99950</v>
      </c>
      <c r="N171">
        <f t="shared" si="8"/>
        <v>105980</v>
      </c>
      <c r="O171">
        <f t="shared" si="9"/>
        <v>112036</v>
      </c>
      <c r="P171">
        <f t="shared" si="10"/>
        <v>118092</v>
      </c>
      <c r="Q171">
        <f t="shared" si="11"/>
        <v>124147.99999999999</v>
      </c>
    </row>
    <row r="172" spans="1:17" x14ac:dyDescent="0.3">
      <c r="A172" t="s">
        <v>509</v>
      </c>
      <c r="B172" t="s">
        <v>92</v>
      </c>
      <c r="C172" t="s">
        <v>275</v>
      </c>
      <c r="F172">
        <v>42000</v>
      </c>
      <c r="G172">
        <v>48000</v>
      </c>
      <c r="H172">
        <v>54000</v>
      </c>
      <c r="I172">
        <v>60000</v>
      </c>
      <c r="J172">
        <v>64800</v>
      </c>
      <c r="K172">
        <v>69600</v>
      </c>
      <c r="L172">
        <v>74400</v>
      </c>
      <c r="M172">
        <v>79200</v>
      </c>
      <c r="N172">
        <f t="shared" si="8"/>
        <v>84000</v>
      </c>
      <c r="O172">
        <f t="shared" si="9"/>
        <v>88800</v>
      </c>
      <c r="P172">
        <f t="shared" si="10"/>
        <v>93600</v>
      </c>
      <c r="Q172">
        <f t="shared" si="11"/>
        <v>98400</v>
      </c>
    </row>
    <row r="173" spans="1:17" x14ac:dyDescent="0.3">
      <c r="A173" t="s">
        <v>510</v>
      </c>
      <c r="B173" t="s">
        <v>76</v>
      </c>
      <c r="C173" t="s">
        <v>282</v>
      </c>
      <c r="F173">
        <v>42000</v>
      </c>
      <c r="G173">
        <v>48000</v>
      </c>
      <c r="H173">
        <v>54000</v>
      </c>
      <c r="I173">
        <v>60000</v>
      </c>
      <c r="J173">
        <v>64800</v>
      </c>
      <c r="K173">
        <v>69600</v>
      </c>
      <c r="L173">
        <v>74400</v>
      </c>
      <c r="M173">
        <v>79200</v>
      </c>
      <c r="N173">
        <f t="shared" si="8"/>
        <v>84000</v>
      </c>
      <c r="O173">
        <f t="shared" si="9"/>
        <v>88800</v>
      </c>
      <c r="P173">
        <f t="shared" si="10"/>
        <v>93600</v>
      </c>
      <c r="Q173">
        <f t="shared" si="11"/>
        <v>98400</v>
      </c>
    </row>
    <row r="174" spans="1:17" x14ac:dyDescent="0.3">
      <c r="A174" t="s">
        <v>511</v>
      </c>
      <c r="B174" t="s">
        <v>205</v>
      </c>
      <c r="C174" t="s">
        <v>278</v>
      </c>
      <c r="F174">
        <v>42000</v>
      </c>
      <c r="G174">
        <v>48000</v>
      </c>
      <c r="H174">
        <v>54000</v>
      </c>
      <c r="I174">
        <v>60000</v>
      </c>
      <c r="J174">
        <v>64800</v>
      </c>
      <c r="K174">
        <v>69600</v>
      </c>
      <c r="L174">
        <v>74400</v>
      </c>
      <c r="M174">
        <v>79200</v>
      </c>
      <c r="N174">
        <f t="shared" si="8"/>
        <v>84000</v>
      </c>
      <c r="O174">
        <f t="shared" si="9"/>
        <v>88800</v>
      </c>
      <c r="P174">
        <f t="shared" si="10"/>
        <v>93600</v>
      </c>
      <c r="Q174">
        <f t="shared" si="11"/>
        <v>98400</v>
      </c>
    </row>
    <row r="175" spans="1:17" x14ac:dyDescent="0.3">
      <c r="A175" t="s">
        <v>512</v>
      </c>
      <c r="B175" t="s">
        <v>206</v>
      </c>
      <c r="C175" t="s">
        <v>272</v>
      </c>
      <c r="F175">
        <v>42000</v>
      </c>
      <c r="G175">
        <v>48000</v>
      </c>
      <c r="H175">
        <v>54000</v>
      </c>
      <c r="I175">
        <v>60000</v>
      </c>
      <c r="J175">
        <v>64800</v>
      </c>
      <c r="K175">
        <v>69600</v>
      </c>
      <c r="L175">
        <v>74400</v>
      </c>
      <c r="M175">
        <v>79200</v>
      </c>
      <c r="N175">
        <f t="shared" si="8"/>
        <v>84000</v>
      </c>
      <c r="O175">
        <f t="shared" si="9"/>
        <v>88800</v>
      </c>
      <c r="P175">
        <f t="shared" si="10"/>
        <v>93600</v>
      </c>
      <c r="Q175">
        <f t="shared" si="11"/>
        <v>98400</v>
      </c>
    </row>
    <row r="176" spans="1:17" x14ac:dyDescent="0.3">
      <c r="A176" t="s">
        <v>513</v>
      </c>
      <c r="B176" t="s">
        <v>207</v>
      </c>
      <c r="C176" t="s">
        <v>289</v>
      </c>
      <c r="F176">
        <v>42300</v>
      </c>
      <c r="G176">
        <v>48350</v>
      </c>
      <c r="H176">
        <v>54400</v>
      </c>
      <c r="I176">
        <v>60400</v>
      </c>
      <c r="J176">
        <v>65250</v>
      </c>
      <c r="K176">
        <v>70100</v>
      </c>
      <c r="L176">
        <v>74900</v>
      </c>
      <c r="M176">
        <v>79750</v>
      </c>
      <c r="N176">
        <f t="shared" si="8"/>
        <v>84560</v>
      </c>
      <c r="O176">
        <f t="shared" si="9"/>
        <v>89392</v>
      </c>
      <c r="P176">
        <f t="shared" si="10"/>
        <v>94224</v>
      </c>
      <c r="Q176">
        <f t="shared" si="11"/>
        <v>99056</v>
      </c>
    </row>
    <row r="177" spans="1:17" x14ac:dyDescent="0.3">
      <c r="A177" t="s">
        <v>514</v>
      </c>
      <c r="B177" t="s">
        <v>31</v>
      </c>
      <c r="C177" t="s">
        <v>272</v>
      </c>
      <c r="F177">
        <v>42000</v>
      </c>
      <c r="G177">
        <v>48000</v>
      </c>
      <c r="H177">
        <v>54000</v>
      </c>
      <c r="I177">
        <v>60000</v>
      </c>
      <c r="J177">
        <v>64800</v>
      </c>
      <c r="K177">
        <v>69600</v>
      </c>
      <c r="L177">
        <v>74400</v>
      </c>
      <c r="M177">
        <v>79200</v>
      </c>
      <c r="N177">
        <f t="shared" si="8"/>
        <v>84000</v>
      </c>
      <c r="O177">
        <f t="shared" si="9"/>
        <v>88800</v>
      </c>
      <c r="P177">
        <f t="shared" si="10"/>
        <v>93600</v>
      </c>
      <c r="Q177">
        <f t="shared" si="11"/>
        <v>98400</v>
      </c>
    </row>
    <row r="178" spans="1:17" x14ac:dyDescent="0.3">
      <c r="A178" t="s">
        <v>515</v>
      </c>
      <c r="B178" t="s">
        <v>208</v>
      </c>
      <c r="C178" t="s">
        <v>285</v>
      </c>
      <c r="F178">
        <v>42000</v>
      </c>
      <c r="G178">
        <v>48000</v>
      </c>
      <c r="H178">
        <v>54000</v>
      </c>
      <c r="I178">
        <v>60000</v>
      </c>
      <c r="J178">
        <v>64800</v>
      </c>
      <c r="K178">
        <v>69600</v>
      </c>
      <c r="L178">
        <v>74400</v>
      </c>
      <c r="M178">
        <v>79200</v>
      </c>
      <c r="N178">
        <f t="shared" si="8"/>
        <v>84000</v>
      </c>
      <c r="O178">
        <f t="shared" si="9"/>
        <v>88800</v>
      </c>
      <c r="P178">
        <f t="shared" si="10"/>
        <v>93600</v>
      </c>
      <c r="Q178">
        <f t="shared" si="11"/>
        <v>98400</v>
      </c>
    </row>
    <row r="179" spans="1:17" x14ac:dyDescent="0.3">
      <c r="A179" t="s">
        <v>516</v>
      </c>
      <c r="B179" t="s">
        <v>209</v>
      </c>
      <c r="C179" t="s">
        <v>273</v>
      </c>
      <c r="F179">
        <v>44250</v>
      </c>
      <c r="G179">
        <v>50600</v>
      </c>
      <c r="H179">
        <v>56900</v>
      </c>
      <c r="I179">
        <v>63200</v>
      </c>
      <c r="J179">
        <v>68300</v>
      </c>
      <c r="K179">
        <v>73350</v>
      </c>
      <c r="L179">
        <v>78400</v>
      </c>
      <c r="M179">
        <v>83450</v>
      </c>
      <c r="N179">
        <f t="shared" si="8"/>
        <v>88480</v>
      </c>
      <c r="O179">
        <f t="shared" si="9"/>
        <v>93536</v>
      </c>
      <c r="P179">
        <f t="shared" si="10"/>
        <v>98592</v>
      </c>
      <c r="Q179">
        <f t="shared" si="11"/>
        <v>103648</v>
      </c>
    </row>
    <row r="180" spans="1:17" x14ac:dyDescent="0.3">
      <c r="A180" t="s">
        <v>517</v>
      </c>
      <c r="B180" t="s">
        <v>210</v>
      </c>
      <c r="C180" t="s">
        <v>275</v>
      </c>
      <c r="F180">
        <v>44800</v>
      </c>
      <c r="G180">
        <v>51200</v>
      </c>
      <c r="H180">
        <v>57600</v>
      </c>
      <c r="I180">
        <v>64000</v>
      </c>
      <c r="J180">
        <v>69150</v>
      </c>
      <c r="K180">
        <v>74250</v>
      </c>
      <c r="L180">
        <v>79400</v>
      </c>
      <c r="M180">
        <v>84500</v>
      </c>
      <c r="N180">
        <f t="shared" si="8"/>
        <v>89600</v>
      </c>
      <c r="O180">
        <f t="shared" si="9"/>
        <v>94720</v>
      </c>
      <c r="P180">
        <f t="shared" si="10"/>
        <v>99840</v>
      </c>
      <c r="Q180">
        <f t="shared" si="11"/>
        <v>104960</v>
      </c>
    </row>
    <row r="181" spans="1:17" x14ac:dyDescent="0.3">
      <c r="A181" t="s">
        <v>518</v>
      </c>
      <c r="B181" t="s">
        <v>85</v>
      </c>
      <c r="C181" t="s">
        <v>275</v>
      </c>
      <c r="F181">
        <v>44950</v>
      </c>
      <c r="G181">
        <v>51350</v>
      </c>
      <c r="H181">
        <v>57750</v>
      </c>
      <c r="I181">
        <v>64150</v>
      </c>
      <c r="J181">
        <v>69300</v>
      </c>
      <c r="K181">
        <v>74450</v>
      </c>
      <c r="L181">
        <v>79550</v>
      </c>
      <c r="M181">
        <v>84700</v>
      </c>
      <c r="N181">
        <f t="shared" si="8"/>
        <v>89810</v>
      </c>
      <c r="O181">
        <f t="shared" si="9"/>
        <v>94942</v>
      </c>
      <c r="P181">
        <f t="shared" si="10"/>
        <v>100074</v>
      </c>
      <c r="Q181">
        <f t="shared" si="11"/>
        <v>105206</v>
      </c>
    </row>
    <row r="182" spans="1:17" x14ac:dyDescent="0.3">
      <c r="A182" t="s">
        <v>519</v>
      </c>
      <c r="B182" t="s">
        <v>33</v>
      </c>
      <c r="C182" t="s">
        <v>292</v>
      </c>
      <c r="F182">
        <v>44650</v>
      </c>
      <c r="G182">
        <v>51000</v>
      </c>
      <c r="H182">
        <v>57400</v>
      </c>
      <c r="I182">
        <v>63750</v>
      </c>
      <c r="J182">
        <v>68850</v>
      </c>
      <c r="K182">
        <v>73950</v>
      </c>
      <c r="L182">
        <v>79050</v>
      </c>
      <c r="M182">
        <v>84150</v>
      </c>
      <c r="N182">
        <f t="shared" si="8"/>
        <v>89250</v>
      </c>
      <c r="O182">
        <f t="shared" si="9"/>
        <v>94350</v>
      </c>
      <c r="P182">
        <f t="shared" si="10"/>
        <v>99450</v>
      </c>
      <c r="Q182">
        <f t="shared" si="11"/>
        <v>104550</v>
      </c>
    </row>
    <row r="183" spans="1:17" x14ac:dyDescent="0.3">
      <c r="A183" t="s">
        <v>520</v>
      </c>
      <c r="B183" t="s">
        <v>211</v>
      </c>
      <c r="C183" t="s">
        <v>289</v>
      </c>
      <c r="F183">
        <v>44400</v>
      </c>
      <c r="G183">
        <v>50750</v>
      </c>
      <c r="H183">
        <v>57050</v>
      </c>
      <c r="I183">
        <v>63400</v>
      </c>
      <c r="J183">
        <v>68500</v>
      </c>
      <c r="K183">
        <v>73550</v>
      </c>
      <c r="L183">
        <v>78650</v>
      </c>
      <c r="M183">
        <v>83700</v>
      </c>
      <c r="N183">
        <f t="shared" si="8"/>
        <v>88760</v>
      </c>
      <c r="O183">
        <f t="shared" si="9"/>
        <v>93832</v>
      </c>
      <c r="P183">
        <f t="shared" si="10"/>
        <v>98904</v>
      </c>
      <c r="Q183">
        <f t="shared" si="11"/>
        <v>103976</v>
      </c>
    </row>
    <row r="184" spans="1:17" x14ac:dyDescent="0.3">
      <c r="A184" t="s">
        <v>521</v>
      </c>
      <c r="B184" t="s">
        <v>88</v>
      </c>
      <c r="C184" t="s">
        <v>270</v>
      </c>
      <c r="F184">
        <v>44400</v>
      </c>
      <c r="G184">
        <v>50750</v>
      </c>
      <c r="H184">
        <v>57050</v>
      </c>
      <c r="I184">
        <v>63400</v>
      </c>
      <c r="J184">
        <v>68500</v>
      </c>
      <c r="K184">
        <v>73550</v>
      </c>
      <c r="L184">
        <v>78650</v>
      </c>
      <c r="M184">
        <v>83700</v>
      </c>
      <c r="N184">
        <f t="shared" si="8"/>
        <v>88760</v>
      </c>
      <c r="O184">
        <f t="shared" si="9"/>
        <v>93832</v>
      </c>
      <c r="P184">
        <f t="shared" si="10"/>
        <v>98904</v>
      </c>
      <c r="Q184">
        <f t="shared" si="11"/>
        <v>103976</v>
      </c>
    </row>
    <row r="185" spans="1:17" x14ac:dyDescent="0.3">
      <c r="A185" t="s">
        <v>522</v>
      </c>
      <c r="B185" t="s">
        <v>212</v>
      </c>
      <c r="C185" t="s">
        <v>289</v>
      </c>
      <c r="F185">
        <v>57050</v>
      </c>
      <c r="G185">
        <v>65200</v>
      </c>
      <c r="H185">
        <v>73350</v>
      </c>
      <c r="I185">
        <v>81500</v>
      </c>
      <c r="J185">
        <v>88050</v>
      </c>
      <c r="K185">
        <v>94550</v>
      </c>
      <c r="L185">
        <v>101100</v>
      </c>
      <c r="M185">
        <v>107600</v>
      </c>
      <c r="N185">
        <f t="shared" si="8"/>
        <v>114100</v>
      </c>
      <c r="O185">
        <f t="shared" si="9"/>
        <v>120620</v>
      </c>
      <c r="P185">
        <f t="shared" si="10"/>
        <v>127140</v>
      </c>
      <c r="Q185">
        <f t="shared" si="11"/>
        <v>133660</v>
      </c>
    </row>
    <row r="186" spans="1:17" x14ac:dyDescent="0.3">
      <c r="A186" t="s">
        <v>523</v>
      </c>
      <c r="B186" t="s">
        <v>213</v>
      </c>
      <c r="C186" t="s">
        <v>275</v>
      </c>
      <c r="F186">
        <v>45000</v>
      </c>
      <c r="G186">
        <v>51450</v>
      </c>
      <c r="H186">
        <v>57900</v>
      </c>
      <c r="I186">
        <v>64300</v>
      </c>
      <c r="J186">
        <v>69450</v>
      </c>
      <c r="K186">
        <v>74600</v>
      </c>
      <c r="L186">
        <v>79750</v>
      </c>
      <c r="M186">
        <v>84900</v>
      </c>
      <c r="N186">
        <f t="shared" si="8"/>
        <v>90020</v>
      </c>
      <c r="O186">
        <f t="shared" si="9"/>
        <v>95164</v>
      </c>
      <c r="P186">
        <f t="shared" si="10"/>
        <v>100308</v>
      </c>
      <c r="Q186">
        <f t="shared" si="11"/>
        <v>105452</v>
      </c>
    </row>
    <row r="187" spans="1:17" x14ac:dyDescent="0.3">
      <c r="A187" t="s">
        <v>524</v>
      </c>
      <c r="B187" t="s">
        <v>214</v>
      </c>
      <c r="C187" t="s">
        <v>271</v>
      </c>
      <c r="F187">
        <v>42000</v>
      </c>
      <c r="G187">
        <v>48000</v>
      </c>
      <c r="H187">
        <v>54000</v>
      </c>
      <c r="I187">
        <v>60000</v>
      </c>
      <c r="J187">
        <v>64800</v>
      </c>
      <c r="K187">
        <v>69600</v>
      </c>
      <c r="L187">
        <v>74400</v>
      </c>
      <c r="M187">
        <v>79200</v>
      </c>
      <c r="N187">
        <f t="shared" si="8"/>
        <v>84000</v>
      </c>
      <c r="O187">
        <f t="shared" si="9"/>
        <v>88800</v>
      </c>
      <c r="P187">
        <f t="shared" si="10"/>
        <v>93600</v>
      </c>
      <c r="Q187">
        <f t="shared" si="11"/>
        <v>98400</v>
      </c>
    </row>
    <row r="188" spans="1:17" x14ac:dyDescent="0.3">
      <c r="A188" t="s">
        <v>525</v>
      </c>
      <c r="B188" t="s">
        <v>32</v>
      </c>
      <c r="C188" t="s">
        <v>272</v>
      </c>
      <c r="F188">
        <v>42000</v>
      </c>
      <c r="G188">
        <v>48000</v>
      </c>
      <c r="H188">
        <v>54000</v>
      </c>
      <c r="I188">
        <v>60000</v>
      </c>
      <c r="J188">
        <v>64800</v>
      </c>
      <c r="K188">
        <v>69600</v>
      </c>
      <c r="L188">
        <v>74400</v>
      </c>
      <c r="M188">
        <v>79200</v>
      </c>
      <c r="N188">
        <f t="shared" si="8"/>
        <v>84000</v>
      </c>
      <c r="O188">
        <f t="shared" si="9"/>
        <v>88800</v>
      </c>
      <c r="P188">
        <f t="shared" si="10"/>
        <v>93600</v>
      </c>
      <c r="Q188">
        <f t="shared" si="11"/>
        <v>98400</v>
      </c>
    </row>
    <row r="189" spans="1:17" x14ac:dyDescent="0.3">
      <c r="A189" t="s">
        <v>526</v>
      </c>
      <c r="B189" t="s">
        <v>98</v>
      </c>
      <c r="C189" t="s">
        <v>275</v>
      </c>
      <c r="F189">
        <v>49150</v>
      </c>
      <c r="G189">
        <v>56150</v>
      </c>
      <c r="H189">
        <v>63150</v>
      </c>
      <c r="I189">
        <v>70150</v>
      </c>
      <c r="J189">
        <v>75800</v>
      </c>
      <c r="K189">
        <v>81400</v>
      </c>
      <c r="L189">
        <v>87000</v>
      </c>
      <c r="M189">
        <v>92600</v>
      </c>
      <c r="N189">
        <f t="shared" si="8"/>
        <v>98210</v>
      </c>
      <c r="O189">
        <f t="shared" si="9"/>
        <v>103822</v>
      </c>
      <c r="P189">
        <f t="shared" si="10"/>
        <v>109434</v>
      </c>
      <c r="Q189">
        <f t="shared" si="11"/>
        <v>115046</v>
      </c>
    </row>
    <row r="190" spans="1:17" x14ac:dyDescent="0.3">
      <c r="A190" t="s">
        <v>527</v>
      </c>
      <c r="B190" t="s">
        <v>215</v>
      </c>
      <c r="C190" t="s">
        <v>284</v>
      </c>
      <c r="F190">
        <v>42000</v>
      </c>
      <c r="G190">
        <v>48000</v>
      </c>
      <c r="H190">
        <v>54000</v>
      </c>
      <c r="I190">
        <v>60000</v>
      </c>
      <c r="J190">
        <v>64800</v>
      </c>
      <c r="K190">
        <v>69600</v>
      </c>
      <c r="L190">
        <v>74400</v>
      </c>
      <c r="M190">
        <v>79200</v>
      </c>
      <c r="N190">
        <f t="shared" si="8"/>
        <v>84000</v>
      </c>
      <c r="O190">
        <f t="shared" si="9"/>
        <v>88800</v>
      </c>
      <c r="P190">
        <f t="shared" si="10"/>
        <v>93600</v>
      </c>
      <c r="Q190">
        <f t="shared" si="11"/>
        <v>98400</v>
      </c>
    </row>
    <row r="191" spans="1:17" x14ac:dyDescent="0.3">
      <c r="A191" t="s">
        <v>528</v>
      </c>
      <c r="B191" t="s">
        <v>216</v>
      </c>
      <c r="C191" t="s">
        <v>270</v>
      </c>
      <c r="F191">
        <v>47800</v>
      </c>
      <c r="G191">
        <v>54600</v>
      </c>
      <c r="H191">
        <v>61450</v>
      </c>
      <c r="I191">
        <v>68250</v>
      </c>
      <c r="J191">
        <v>73750</v>
      </c>
      <c r="K191">
        <v>79200</v>
      </c>
      <c r="L191">
        <v>84650</v>
      </c>
      <c r="M191">
        <v>90100</v>
      </c>
      <c r="N191">
        <f t="shared" si="8"/>
        <v>95550</v>
      </c>
      <c r="O191">
        <f t="shared" si="9"/>
        <v>101010</v>
      </c>
      <c r="P191">
        <f t="shared" si="10"/>
        <v>106470</v>
      </c>
      <c r="Q191">
        <f t="shared" si="11"/>
        <v>111930</v>
      </c>
    </row>
    <row r="192" spans="1:17" x14ac:dyDescent="0.3">
      <c r="A192" t="s">
        <v>529</v>
      </c>
      <c r="B192" t="s">
        <v>217</v>
      </c>
      <c r="C192" t="s">
        <v>275</v>
      </c>
      <c r="F192">
        <v>49150</v>
      </c>
      <c r="G192">
        <v>56150</v>
      </c>
      <c r="H192">
        <v>63150</v>
      </c>
      <c r="I192">
        <v>70150</v>
      </c>
      <c r="J192">
        <v>75800</v>
      </c>
      <c r="K192">
        <v>81400</v>
      </c>
      <c r="L192">
        <v>87000</v>
      </c>
      <c r="M192">
        <v>92600</v>
      </c>
      <c r="N192">
        <f t="shared" si="8"/>
        <v>98210</v>
      </c>
      <c r="O192">
        <f t="shared" si="9"/>
        <v>103822</v>
      </c>
      <c r="P192">
        <f t="shared" si="10"/>
        <v>109434</v>
      </c>
      <c r="Q192">
        <f t="shared" si="11"/>
        <v>115046</v>
      </c>
    </row>
    <row r="193" spans="1:17" x14ac:dyDescent="0.3">
      <c r="A193" t="s">
        <v>530</v>
      </c>
      <c r="B193" t="s">
        <v>218</v>
      </c>
      <c r="C193" t="s">
        <v>288</v>
      </c>
      <c r="F193">
        <v>44550</v>
      </c>
      <c r="G193">
        <v>50900</v>
      </c>
      <c r="H193">
        <v>57250</v>
      </c>
      <c r="I193">
        <v>63600</v>
      </c>
      <c r="J193">
        <v>68700</v>
      </c>
      <c r="K193">
        <v>73800</v>
      </c>
      <c r="L193">
        <v>78900</v>
      </c>
      <c r="M193">
        <v>84000</v>
      </c>
      <c r="N193">
        <f t="shared" si="8"/>
        <v>89040</v>
      </c>
      <c r="O193">
        <f t="shared" si="9"/>
        <v>94128</v>
      </c>
      <c r="P193">
        <f t="shared" si="10"/>
        <v>99216</v>
      </c>
      <c r="Q193">
        <f t="shared" si="11"/>
        <v>104304</v>
      </c>
    </row>
    <row r="194" spans="1:17" x14ac:dyDescent="0.3">
      <c r="A194" t="s">
        <v>531</v>
      </c>
      <c r="B194" t="s">
        <v>219</v>
      </c>
      <c r="C194" t="s">
        <v>291</v>
      </c>
      <c r="F194">
        <v>42000</v>
      </c>
      <c r="G194">
        <v>48000</v>
      </c>
      <c r="H194">
        <v>54000</v>
      </c>
      <c r="I194">
        <v>60000</v>
      </c>
      <c r="J194">
        <v>64800</v>
      </c>
      <c r="K194">
        <v>69600</v>
      </c>
      <c r="L194">
        <v>74400</v>
      </c>
      <c r="M194">
        <v>79200</v>
      </c>
      <c r="N194">
        <f t="shared" si="8"/>
        <v>84000</v>
      </c>
      <c r="O194">
        <f t="shared" si="9"/>
        <v>88800</v>
      </c>
      <c r="P194">
        <f t="shared" si="10"/>
        <v>93600</v>
      </c>
      <c r="Q194">
        <f t="shared" si="11"/>
        <v>98400</v>
      </c>
    </row>
    <row r="195" spans="1:17" x14ac:dyDescent="0.3">
      <c r="A195" t="s">
        <v>532</v>
      </c>
      <c r="B195" t="s">
        <v>220</v>
      </c>
      <c r="C195" t="s">
        <v>282</v>
      </c>
      <c r="F195">
        <v>42000</v>
      </c>
      <c r="G195">
        <v>48000</v>
      </c>
      <c r="H195">
        <v>54000</v>
      </c>
      <c r="I195">
        <v>60000</v>
      </c>
      <c r="J195">
        <v>64800</v>
      </c>
      <c r="K195">
        <v>69600</v>
      </c>
      <c r="L195">
        <v>74400</v>
      </c>
      <c r="M195">
        <v>79200</v>
      </c>
      <c r="N195">
        <f t="shared" ref="N195:N255" si="12">I195*1.4</f>
        <v>84000</v>
      </c>
      <c r="O195">
        <f t="shared" ref="O195:O255" si="13">I195*1.48</f>
        <v>88800</v>
      </c>
      <c r="P195">
        <f t="shared" ref="P195:P255" si="14">I195*1.56</f>
        <v>93600</v>
      </c>
      <c r="Q195">
        <f t="shared" ref="Q195:Q255" si="15">I195*1.64</f>
        <v>98400</v>
      </c>
    </row>
    <row r="196" spans="1:17" x14ac:dyDescent="0.3">
      <c r="A196" t="s">
        <v>533</v>
      </c>
      <c r="B196" t="s">
        <v>221</v>
      </c>
      <c r="C196" t="s">
        <v>271</v>
      </c>
      <c r="F196">
        <v>42000</v>
      </c>
      <c r="G196">
        <v>48000</v>
      </c>
      <c r="H196">
        <v>54000</v>
      </c>
      <c r="I196">
        <v>60000</v>
      </c>
      <c r="J196">
        <v>64800</v>
      </c>
      <c r="K196">
        <v>69600</v>
      </c>
      <c r="L196">
        <v>74400</v>
      </c>
      <c r="M196">
        <v>79200</v>
      </c>
      <c r="N196">
        <f t="shared" si="12"/>
        <v>84000</v>
      </c>
      <c r="O196">
        <f t="shared" si="13"/>
        <v>88800</v>
      </c>
      <c r="P196">
        <f t="shared" si="14"/>
        <v>93600</v>
      </c>
      <c r="Q196">
        <f t="shared" si="15"/>
        <v>98400</v>
      </c>
    </row>
    <row r="197" spans="1:17" x14ac:dyDescent="0.3">
      <c r="A197" t="s">
        <v>534</v>
      </c>
      <c r="B197" t="s">
        <v>222</v>
      </c>
      <c r="C197" t="s">
        <v>273</v>
      </c>
      <c r="F197">
        <v>42000</v>
      </c>
      <c r="G197">
        <v>48000</v>
      </c>
      <c r="H197">
        <v>54000</v>
      </c>
      <c r="I197">
        <v>60000</v>
      </c>
      <c r="J197">
        <v>64800</v>
      </c>
      <c r="K197">
        <v>69600</v>
      </c>
      <c r="L197">
        <v>74400</v>
      </c>
      <c r="M197">
        <v>79200</v>
      </c>
      <c r="N197">
        <f t="shared" si="12"/>
        <v>84000</v>
      </c>
      <c r="O197">
        <f t="shared" si="13"/>
        <v>88800</v>
      </c>
      <c r="P197">
        <f t="shared" si="14"/>
        <v>93600</v>
      </c>
      <c r="Q197">
        <f t="shared" si="15"/>
        <v>98400</v>
      </c>
    </row>
    <row r="198" spans="1:17" x14ac:dyDescent="0.3">
      <c r="A198" t="s">
        <v>535</v>
      </c>
      <c r="B198" t="s">
        <v>100</v>
      </c>
      <c r="C198" t="s">
        <v>275</v>
      </c>
      <c r="F198">
        <v>45900</v>
      </c>
      <c r="G198">
        <v>52450</v>
      </c>
      <c r="H198">
        <v>59000</v>
      </c>
      <c r="I198">
        <v>65550</v>
      </c>
      <c r="J198">
        <v>70800</v>
      </c>
      <c r="K198">
        <v>76050</v>
      </c>
      <c r="L198">
        <v>81300</v>
      </c>
      <c r="M198">
        <v>86550</v>
      </c>
      <c r="N198">
        <f t="shared" si="12"/>
        <v>91770</v>
      </c>
      <c r="O198">
        <f t="shared" si="13"/>
        <v>97014</v>
      </c>
      <c r="P198">
        <f t="shared" si="14"/>
        <v>102258</v>
      </c>
      <c r="Q198">
        <f t="shared" si="15"/>
        <v>107502</v>
      </c>
    </row>
    <row r="199" spans="1:17" x14ac:dyDescent="0.3">
      <c r="A199" t="s">
        <v>536</v>
      </c>
      <c r="B199" t="s">
        <v>86</v>
      </c>
      <c r="C199" t="s">
        <v>283</v>
      </c>
      <c r="F199">
        <v>49500</v>
      </c>
      <c r="G199">
        <v>56550</v>
      </c>
      <c r="H199">
        <v>63650</v>
      </c>
      <c r="I199">
        <v>70700</v>
      </c>
      <c r="J199">
        <v>76350</v>
      </c>
      <c r="K199">
        <v>82050</v>
      </c>
      <c r="L199">
        <v>87700</v>
      </c>
      <c r="M199">
        <v>93350</v>
      </c>
      <c r="N199">
        <f t="shared" si="12"/>
        <v>98980</v>
      </c>
      <c r="O199">
        <f t="shared" si="13"/>
        <v>104636</v>
      </c>
      <c r="P199">
        <f t="shared" si="14"/>
        <v>110292</v>
      </c>
      <c r="Q199">
        <f t="shared" si="15"/>
        <v>115948</v>
      </c>
    </row>
    <row r="200" spans="1:17" x14ac:dyDescent="0.3">
      <c r="A200" t="s">
        <v>537</v>
      </c>
      <c r="B200" t="s">
        <v>223</v>
      </c>
      <c r="C200" t="s">
        <v>289</v>
      </c>
      <c r="F200">
        <v>61800</v>
      </c>
      <c r="G200">
        <v>70600</v>
      </c>
      <c r="H200">
        <v>79450</v>
      </c>
      <c r="I200">
        <v>88250</v>
      </c>
      <c r="J200">
        <v>95350</v>
      </c>
      <c r="K200">
        <v>102400</v>
      </c>
      <c r="L200">
        <v>109450</v>
      </c>
      <c r="M200">
        <v>116500</v>
      </c>
      <c r="N200">
        <f t="shared" si="12"/>
        <v>123549.99999999999</v>
      </c>
      <c r="O200">
        <f t="shared" si="13"/>
        <v>130610</v>
      </c>
      <c r="P200">
        <f t="shared" si="14"/>
        <v>137670</v>
      </c>
      <c r="Q200">
        <f t="shared" si="15"/>
        <v>144730</v>
      </c>
    </row>
    <row r="201" spans="1:17" x14ac:dyDescent="0.3">
      <c r="A201" t="s">
        <v>538</v>
      </c>
      <c r="B201" t="s">
        <v>224</v>
      </c>
      <c r="C201" t="s">
        <v>285</v>
      </c>
      <c r="F201">
        <v>42000</v>
      </c>
      <c r="G201">
        <v>48000</v>
      </c>
      <c r="H201">
        <v>54000</v>
      </c>
      <c r="I201">
        <v>60000</v>
      </c>
      <c r="J201">
        <v>64800</v>
      </c>
      <c r="K201">
        <v>69600</v>
      </c>
      <c r="L201">
        <v>74400</v>
      </c>
      <c r="M201">
        <v>79200</v>
      </c>
      <c r="N201">
        <f t="shared" si="12"/>
        <v>84000</v>
      </c>
      <c r="O201">
        <f t="shared" si="13"/>
        <v>88800</v>
      </c>
      <c r="P201">
        <f t="shared" si="14"/>
        <v>93600</v>
      </c>
      <c r="Q201">
        <f t="shared" si="15"/>
        <v>98400</v>
      </c>
    </row>
    <row r="202" spans="1:17" x14ac:dyDescent="0.3">
      <c r="A202" t="s">
        <v>539</v>
      </c>
      <c r="B202" t="s">
        <v>225</v>
      </c>
      <c r="C202" t="s">
        <v>270</v>
      </c>
      <c r="F202">
        <v>44450</v>
      </c>
      <c r="G202">
        <v>50800</v>
      </c>
      <c r="H202">
        <v>57150</v>
      </c>
      <c r="I202">
        <v>63450</v>
      </c>
      <c r="J202">
        <v>68550</v>
      </c>
      <c r="K202">
        <v>73650</v>
      </c>
      <c r="L202">
        <v>78700</v>
      </c>
      <c r="M202">
        <v>83800</v>
      </c>
      <c r="N202">
        <f t="shared" si="12"/>
        <v>88830</v>
      </c>
      <c r="O202">
        <f t="shared" si="13"/>
        <v>93906</v>
      </c>
      <c r="P202">
        <f t="shared" si="14"/>
        <v>98982</v>
      </c>
      <c r="Q202">
        <f t="shared" si="15"/>
        <v>104058</v>
      </c>
    </row>
    <row r="203" spans="1:17" x14ac:dyDescent="0.3">
      <c r="A203" t="s">
        <v>540</v>
      </c>
      <c r="B203" t="s">
        <v>226</v>
      </c>
      <c r="C203" t="s">
        <v>272</v>
      </c>
      <c r="F203">
        <v>42000</v>
      </c>
      <c r="G203">
        <v>48000</v>
      </c>
      <c r="H203">
        <v>54000</v>
      </c>
      <c r="I203">
        <v>60000</v>
      </c>
      <c r="J203">
        <v>64800</v>
      </c>
      <c r="K203">
        <v>69600</v>
      </c>
      <c r="L203">
        <v>74400</v>
      </c>
      <c r="M203">
        <v>79200</v>
      </c>
      <c r="N203">
        <f t="shared" si="12"/>
        <v>84000</v>
      </c>
      <c r="O203">
        <f t="shared" si="13"/>
        <v>88800</v>
      </c>
      <c r="P203">
        <f t="shared" si="14"/>
        <v>93600</v>
      </c>
      <c r="Q203">
        <f t="shared" si="15"/>
        <v>98400</v>
      </c>
    </row>
    <row r="204" spans="1:17" x14ac:dyDescent="0.3">
      <c r="A204" t="s">
        <v>541</v>
      </c>
      <c r="B204" t="s">
        <v>227</v>
      </c>
      <c r="C204" t="s">
        <v>272</v>
      </c>
      <c r="F204">
        <v>42000</v>
      </c>
      <c r="G204">
        <v>48000</v>
      </c>
      <c r="H204">
        <v>54000</v>
      </c>
      <c r="I204">
        <v>60000</v>
      </c>
      <c r="J204">
        <v>64800</v>
      </c>
      <c r="K204">
        <v>69600</v>
      </c>
      <c r="L204">
        <v>74400</v>
      </c>
      <c r="M204">
        <v>79200</v>
      </c>
      <c r="N204">
        <f t="shared" si="12"/>
        <v>84000</v>
      </c>
      <c r="O204">
        <f t="shared" si="13"/>
        <v>88800</v>
      </c>
      <c r="P204">
        <f t="shared" si="14"/>
        <v>93600</v>
      </c>
      <c r="Q204">
        <f t="shared" si="15"/>
        <v>98400</v>
      </c>
    </row>
    <row r="205" spans="1:17" x14ac:dyDescent="0.3">
      <c r="A205" t="s">
        <v>542</v>
      </c>
      <c r="B205" t="s">
        <v>228</v>
      </c>
      <c r="C205" t="s">
        <v>272</v>
      </c>
      <c r="F205">
        <v>43400</v>
      </c>
      <c r="G205">
        <v>49600</v>
      </c>
      <c r="H205">
        <v>55800</v>
      </c>
      <c r="I205">
        <v>62000</v>
      </c>
      <c r="J205">
        <v>67000</v>
      </c>
      <c r="K205">
        <v>71950</v>
      </c>
      <c r="L205">
        <v>76900</v>
      </c>
      <c r="M205">
        <v>81850</v>
      </c>
      <c r="N205">
        <f t="shared" si="12"/>
        <v>86800</v>
      </c>
      <c r="O205">
        <f t="shared" si="13"/>
        <v>91760</v>
      </c>
      <c r="P205">
        <f t="shared" si="14"/>
        <v>96720</v>
      </c>
      <c r="Q205">
        <f t="shared" si="15"/>
        <v>101680</v>
      </c>
    </row>
    <row r="206" spans="1:17" x14ac:dyDescent="0.3">
      <c r="A206" t="s">
        <v>543</v>
      </c>
      <c r="B206" t="s">
        <v>229</v>
      </c>
      <c r="C206" t="s">
        <v>273</v>
      </c>
      <c r="F206">
        <v>44250</v>
      </c>
      <c r="G206">
        <v>50600</v>
      </c>
      <c r="H206">
        <v>56900</v>
      </c>
      <c r="I206">
        <v>63200</v>
      </c>
      <c r="J206">
        <v>68300</v>
      </c>
      <c r="K206">
        <v>73350</v>
      </c>
      <c r="L206">
        <v>78400</v>
      </c>
      <c r="M206">
        <v>83450</v>
      </c>
      <c r="N206">
        <f t="shared" si="12"/>
        <v>88480</v>
      </c>
      <c r="O206">
        <f t="shared" si="13"/>
        <v>93536</v>
      </c>
      <c r="P206">
        <f t="shared" si="14"/>
        <v>98592</v>
      </c>
      <c r="Q206">
        <f t="shared" si="15"/>
        <v>103648</v>
      </c>
    </row>
    <row r="207" spans="1:17" x14ac:dyDescent="0.3">
      <c r="A207" t="s">
        <v>544</v>
      </c>
      <c r="B207" t="s">
        <v>230</v>
      </c>
      <c r="C207" t="s">
        <v>280</v>
      </c>
      <c r="F207">
        <v>42000</v>
      </c>
      <c r="G207">
        <v>48000</v>
      </c>
      <c r="H207">
        <v>54000</v>
      </c>
      <c r="I207">
        <v>60000</v>
      </c>
      <c r="J207">
        <v>64800</v>
      </c>
      <c r="K207">
        <v>69600</v>
      </c>
      <c r="L207">
        <v>74400</v>
      </c>
      <c r="M207">
        <v>79200</v>
      </c>
      <c r="N207">
        <f t="shared" si="12"/>
        <v>84000</v>
      </c>
      <c r="O207">
        <f t="shared" si="13"/>
        <v>88800</v>
      </c>
      <c r="P207">
        <f t="shared" si="14"/>
        <v>93600</v>
      </c>
      <c r="Q207">
        <f t="shared" si="15"/>
        <v>98400</v>
      </c>
    </row>
    <row r="208" spans="1:17" x14ac:dyDescent="0.3">
      <c r="A208" t="s">
        <v>545</v>
      </c>
      <c r="B208" t="s">
        <v>231</v>
      </c>
      <c r="C208" t="s">
        <v>288</v>
      </c>
      <c r="F208">
        <v>47450</v>
      </c>
      <c r="G208">
        <v>54200</v>
      </c>
      <c r="H208">
        <v>61000</v>
      </c>
      <c r="I208">
        <v>67750</v>
      </c>
      <c r="J208">
        <v>73200</v>
      </c>
      <c r="K208">
        <v>78600</v>
      </c>
      <c r="L208">
        <v>84050</v>
      </c>
      <c r="M208">
        <v>89450</v>
      </c>
      <c r="N208">
        <f t="shared" si="12"/>
        <v>94850</v>
      </c>
      <c r="O208">
        <f t="shared" si="13"/>
        <v>100270</v>
      </c>
      <c r="P208">
        <f t="shared" si="14"/>
        <v>105690</v>
      </c>
      <c r="Q208">
        <f t="shared" si="15"/>
        <v>111110</v>
      </c>
    </row>
    <row r="209" spans="1:17" x14ac:dyDescent="0.3">
      <c r="A209" t="s">
        <v>546</v>
      </c>
      <c r="B209" t="s">
        <v>232</v>
      </c>
      <c r="C209" t="s">
        <v>285</v>
      </c>
      <c r="F209">
        <v>45300</v>
      </c>
      <c r="G209">
        <v>51800</v>
      </c>
      <c r="H209">
        <v>58250</v>
      </c>
      <c r="I209">
        <v>64700</v>
      </c>
      <c r="J209">
        <v>69900</v>
      </c>
      <c r="K209">
        <v>75100</v>
      </c>
      <c r="L209">
        <v>80250</v>
      </c>
      <c r="M209">
        <v>85450</v>
      </c>
      <c r="N209">
        <f t="shared" si="12"/>
        <v>90580</v>
      </c>
      <c r="O209">
        <f t="shared" si="13"/>
        <v>95756</v>
      </c>
      <c r="P209">
        <f t="shared" si="14"/>
        <v>100932</v>
      </c>
      <c r="Q209">
        <f t="shared" si="15"/>
        <v>106108</v>
      </c>
    </row>
    <row r="210" spans="1:17" x14ac:dyDescent="0.3">
      <c r="A210" t="s">
        <v>547</v>
      </c>
      <c r="B210" t="s">
        <v>233</v>
      </c>
      <c r="C210" t="s">
        <v>285</v>
      </c>
      <c r="F210">
        <v>44350</v>
      </c>
      <c r="G210">
        <v>50700</v>
      </c>
      <c r="H210">
        <v>57050</v>
      </c>
      <c r="I210">
        <v>63350</v>
      </c>
      <c r="J210">
        <v>68450</v>
      </c>
      <c r="K210">
        <v>73500</v>
      </c>
      <c r="L210">
        <v>78600</v>
      </c>
      <c r="M210">
        <v>83650</v>
      </c>
      <c r="N210">
        <f t="shared" si="12"/>
        <v>88690</v>
      </c>
      <c r="O210">
        <f t="shared" si="13"/>
        <v>93758</v>
      </c>
      <c r="P210">
        <f t="shared" si="14"/>
        <v>98826</v>
      </c>
      <c r="Q210">
        <f t="shared" si="15"/>
        <v>103894</v>
      </c>
    </row>
    <row r="211" spans="1:17" x14ac:dyDescent="0.3">
      <c r="A211" t="s">
        <v>548</v>
      </c>
      <c r="B211" t="s">
        <v>26</v>
      </c>
      <c r="C211" t="s">
        <v>272</v>
      </c>
      <c r="F211">
        <v>42000</v>
      </c>
      <c r="G211">
        <v>48000</v>
      </c>
      <c r="H211">
        <v>54000</v>
      </c>
      <c r="I211">
        <v>60000</v>
      </c>
      <c r="J211">
        <v>64800</v>
      </c>
      <c r="K211">
        <v>69600</v>
      </c>
      <c r="L211">
        <v>74400</v>
      </c>
      <c r="M211">
        <v>79200</v>
      </c>
      <c r="N211">
        <f t="shared" si="12"/>
        <v>84000</v>
      </c>
      <c r="O211">
        <f t="shared" si="13"/>
        <v>88800</v>
      </c>
      <c r="P211">
        <f t="shared" si="14"/>
        <v>93600</v>
      </c>
      <c r="Q211">
        <f t="shared" si="15"/>
        <v>98400</v>
      </c>
    </row>
    <row r="212" spans="1:17" x14ac:dyDescent="0.3">
      <c r="A212" t="s">
        <v>549</v>
      </c>
      <c r="B212" t="s">
        <v>77</v>
      </c>
      <c r="C212" t="s">
        <v>275</v>
      </c>
      <c r="F212">
        <v>43800</v>
      </c>
      <c r="G212">
        <v>50050</v>
      </c>
      <c r="H212">
        <v>56300</v>
      </c>
      <c r="I212">
        <v>62550</v>
      </c>
      <c r="J212">
        <v>67600</v>
      </c>
      <c r="K212">
        <v>72600</v>
      </c>
      <c r="L212">
        <v>77600</v>
      </c>
      <c r="M212">
        <v>82600</v>
      </c>
      <c r="N212">
        <f t="shared" si="12"/>
        <v>87570</v>
      </c>
      <c r="O212">
        <f t="shared" si="13"/>
        <v>92574</v>
      </c>
      <c r="P212">
        <f t="shared" si="14"/>
        <v>97578</v>
      </c>
      <c r="Q212">
        <f t="shared" si="15"/>
        <v>102582</v>
      </c>
    </row>
    <row r="213" spans="1:17" x14ac:dyDescent="0.3">
      <c r="A213" t="s">
        <v>550</v>
      </c>
      <c r="B213" t="s">
        <v>78</v>
      </c>
      <c r="C213" t="s">
        <v>270</v>
      </c>
      <c r="F213">
        <v>48900</v>
      </c>
      <c r="G213">
        <v>55900</v>
      </c>
      <c r="H213">
        <v>62900</v>
      </c>
      <c r="I213">
        <v>69850</v>
      </c>
      <c r="J213">
        <v>75450</v>
      </c>
      <c r="K213">
        <v>81050</v>
      </c>
      <c r="L213">
        <v>86650</v>
      </c>
      <c r="M213">
        <v>92250</v>
      </c>
      <c r="N213">
        <f t="shared" si="12"/>
        <v>97790</v>
      </c>
      <c r="O213">
        <f t="shared" si="13"/>
        <v>103378</v>
      </c>
      <c r="P213">
        <f t="shared" si="14"/>
        <v>108966</v>
      </c>
      <c r="Q213">
        <f t="shared" si="15"/>
        <v>114554</v>
      </c>
    </row>
    <row r="214" spans="1:17" x14ac:dyDescent="0.3">
      <c r="A214" t="s">
        <v>551</v>
      </c>
      <c r="B214" t="s">
        <v>234</v>
      </c>
      <c r="C214" t="s">
        <v>289</v>
      </c>
      <c r="F214">
        <v>44550</v>
      </c>
      <c r="G214">
        <v>50900</v>
      </c>
      <c r="H214">
        <v>57250</v>
      </c>
      <c r="I214">
        <v>63600</v>
      </c>
      <c r="J214">
        <v>68700</v>
      </c>
      <c r="K214">
        <v>73800</v>
      </c>
      <c r="L214">
        <v>78900</v>
      </c>
      <c r="M214">
        <v>84000</v>
      </c>
      <c r="N214">
        <f t="shared" si="12"/>
        <v>89040</v>
      </c>
      <c r="O214">
        <f t="shared" si="13"/>
        <v>94128</v>
      </c>
      <c r="P214">
        <f t="shared" si="14"/>
        <v>99216</v>
      </c>
      <c r="Q214">
        <f t="shared" si="15"/>
        <v>104304</v>
      </c>
    </row>
    <row r="215" spans="1:17" x14ac:dyDescent="0.3">
      <c r="A215" t="s">
        <v>552</v>
      </c>
      <c r="B215" t="s">
        <v>235</v>
      </c>
      <c r="C215" t="s">
        <v>293</v>
      </c>
      <c r="F215">
        <v>42000</v>
      </c>
      <c r="G215">
        <v>48000</v>
      </c>
      <c r="H215">
        <v>54000</v>
      </c>
      <c r="I215">
        <v>60000</v>
      </c>
      <c r="J215">
        <v>64800</v>
      </c>
      <c r="K215">
        <v>69600</v>
      </c>
      <c r="L215">
        <v>74400</v>
      </c>
      <c r="M215">
        <v>79200</v>
      </c>
      <c r="N215">
        <f t="shared" si="12"/>
        <v>84000</v>
      </c>
      <c r="O215">
        <f t="shared" si="13"/>
        <v>88800</v>
      </c>
      <c r="P215">
        <f t="shared" si="14"/>
        <v>93600</v>
      </c>
      <c r="Q215">
        <f t="shared" si="15"/>
        <v>98400</v>
      </c>
    </row>
    <row r="216" spans="1:17" x14ac:dyDescent="0.3">
      <c r="A216" t="s">
        <v>553</v>
      </c>
      <c r="B216" t="s">
        <v>55</v>
      </c>
      <c r="C216" t="s">
        <v>285</v>
      </c>
      <c r="F216">
        <v>42000</v>
      </c>
      <c r="G216">
        <v>48000</v>
      </c>
      <c r="H216">
        <v>54000</v>
      </c>
      <c r="I216">
        <v>60000</v>
      </c>
      <c r="J216">
        <v>64800</v>
      </c>
      <c r="K216">
        <v>69600</v>
      </c>
      <c r="L216">
        <v>74400</v>
      </c>
      <c r="M216">
        <v>79200</v>
      </c>
      <c r="N216">
        <f t="shared" si="12"/>
        <v>84000</v>
      </c>
      <c r="O216">
        <f t="shared" si="13"/>
        <v>88800</v>
      </c>
      <c r="P216">
        <f t="shared" si="14"/>
        <v>93600</v>
      </c>
      <c r="Q216">
        <f t="shared" si="15"/>
        <v>98400</v>
      </c>
    </row>
    <row r="217" spans="1:17" x14ac:dyDescent="0.3">
      <c r="A217" t="s">
        <v>554</v>
      </c>
      <c r="B217" t="s">
        <v>236</v>
      </c>
      <c r="C217" t="s">
        <v>288</v>
      </c>
      <c r="F217">
        <v>42000</v>
      </c>
      <c r="G217">
        <v>48000</v>
      </c>
      <c r="H217">
        <v>54000</v>
      </c>
      <c r="I217">
        <v>60000</v>
      </c>
      <c r="J217">
        <v>64800</v>
      </c>
      <c r="K217">
        <v>69600</v>
      </c>
      <c r="L217">
        <v>74400</v>
      </c>
      <c r="M217">
        <v>79200</v>
      </c>
      <c r="N217">
        <f t="shared" si="12"/>
        <v>84000</v>
      </c>
      <c r="O217">
        <f t="shared" si="13"/>
        <v>88800</v>
      </c>
      <c r="P217">
        <f t="shared" si="14"/>
        <v>93600</v>
      </c>
      <c r="Q217">
        <f t="shared" si="15"/>
        <v>98400</v>
      </c>
    </row>
    <row r="218" spans="1:17" x14ac:dyDescent="0.3">
      <c r="A218" t="s">
        <v>555</v>
      </c>
      <c r="B218" t="s">
        <v>237</v>
      </c>
      <c r="C218" t="s">
        <v>285</v>
      </c>
      <c r="F218">
        <v>48250</v>
      </c>
      <c r="G218">
        <v>55150</v>
      </c>
      <c r="H218">
        <v>62050</v>
      </c>
      <c r="I218">
        <v>68900</v>
      </c>
      <c r="J218">
        <v>74450</v>
      </c>
      <c r="K218">
        <v>79950</v>
      </c>
      <c r="L218">
        <v>85450</v>
      </c>
      <c r="M218">
        <v>90950</v>
      </c>
      <c r="N218">
        <f t="shared" si="12"/>
        <v>96460</v>
      </c>
      <c r="O218">
        <f t="shared" si="13"/>
        <v>101972</v>
      </c>
      <c r="P218">
        <f t="shared" si="14"/>
        <v>107484</v>
      </c>
      <c r="Q218">
        <f t="shared" si="15"/>
        <v>112996</v>
      </c>
    </row>
    <row r="219" spans="1:17" x14ac:dyDescent="0.3">
      <c r="A219" t="s">
        <v>556</v>
      </c>
      <c r="B219" t="s">
        <v>238</v>
      </c>
      <c r="C219" t="s">
        <v>288</v>
      </c>
      <c r="F219">
        <v>42000</v>
      </c>
      <c r="G219">
        <v>48000</v>
      </c>
      <c r="H219">
        <v>54000</v>
      </c>
      <c r="I219">
        <v>60000</v>
      </c>
      <c r="J219">
        <v>64800</v>
      </c>
      <c r="K219">
        <v>69600</v>
      </c>
      <c r="L219">
        <v>74400</v>
      </c>
      <c r="M219">
        <v>79200</v>
      </c>
      <c r="N219">
        <f t="shared" si="12"/>
        <v>84000</v>
      </c>
      <c r="O219">
        <f t="shared" si="13"/>
        <v>88800</v>
      </c>
      <c r="P219">
        <f t="shared" si="14"/>
        <v>93600</v>
      </c>
      <c r="Q219">
        <f t="shared" si="15"/>
        <v>98400</v>
      </c>
    </row>
    <row r="220" spans="1:17" x14ac:dyDescent="0.3">
      <c r="A220" t="s">
        <v>557</v>
      </c>
      <c r="B220" t="s">
        <v>239</v>
      </c>
      <c r="C220" t="s">
        <v>275</v>
      </c>
      <c r="F220">
        <v>42000</v>
      </c>
      <c r="G220">
        <v>48000</v>
      </c>
      <c r="H220">
        <v>54000</v>
      </c>
      <c r="I220">
        <v>60000</v>
      </c>
      <c r="J220">
        <v>64800</v>
      </c>
      <c r="K220">
        <v>69600</v>
      </c>
      <c r="L220">
        <v>74400</v>
      </c>
      <c r="M220">
        <v>79200</v>
      </c>
      <c r="N220">
        <f t="shared" si="12"/>
        <v>84000</v>
      </c>
      <c r="O220">
        <f t="shared" si="13"/>
        <v>88800</v>
      </c>
      <c r="P220">
        <f t="shared" si="14"/>
        <v>93600</v>
      </c>
      <c r="Q220">
        <f t="shared" si="15"/>
        <v>98400</v>
      </c>
    </row>
    <row r="221" spans="1:17" x14ac:dyDescent="0.3">
      <c r="A221" t="s">
        <v>558</v>
      </c>
      <c r="B221" t="s">
        <v>240</v>
      </c>
      <c r="C221" t="s">
        <v>289</v>
      </c>
      <c r="F221">
        <v>57050</v>
      </c>
      <c r="G221">
        <v>65200</v>
      </c>
      <c r="H221">
        <v>73350</v>
      </c>
      <c r="I221">
        <v>81500</v>
      </c>
      <c r="J221">
        <v>88050</v>
      </c>
      <c r="K221">
        <v>94550</v>
      </c>
      <c r="L221">
        <v>101100</v>
      </c>
      <c r="M221">
        <v>107600</v>
      </c>
      <c r="N221">
        <f t="shared" si="12"/>
        <v>114100</v>
      </c>
      <c r="O221">
        <f t="shared" si="13"/>
        <v>120620</v>
      </c>
      <c r="P221">
        <f t="shared" si="14"/>
        <v>127140</v>
      </c>
      <c r="Q221">
        <f t="shared" si="15"/>
        <v>133660</v>
      </c>
    </row>
    <row r="222" spans="1:17" x14ac:dyDescent="0.3">
      <c r="A222" t="s">
        <v>559</v>
      </c>
      <c r="B222" t="s">
        <v>44</v>
      </c>
      <c r="C222" t="s">
        <v>285</v>
      </c>
      <c r="F222">
        <v>45100</v>
      </c>
      <c r="G222">
        <v>51500</v>
      </c>
      <c r="H222">
        <v>57950</v>
      </c>
      <c r="I222">
        <v>64400</v>
      </c>
      <c r="J222">
        <v>69550</v>
      </c>
      <c r="K222">
        <v>74700</v>
      </c>
      <c r="L222">
        <v>79900</v>
      </c>
      <c r="M222">
        <v>85000</v>
      </c>
      <c r="N222">
        <f t="shared" si="12"/>
        <v>90160</v>
      </c>
      <c r="O222">
        <f t="shared" si="13"/>
        <v>95312</v>
      </c>
      <c r="P222">
        <f t="shared" si="14"/>
        <v>100464</v>
      </c>
      <c r="Q222">
        <f t="shared" si="15"/>
        <v>105616</v>
      </c>
    </row>
    <row r="223" spans="1:17" x14ac:dyDescent="0.3">
      <c r="A223" t="s">
        <v>560</v>
      </c>
      <c r="B223" t="s">
        <v>56</v>
      </c>
      <c r="C223" t="s">
        <v>271</v>
      </c>
      <c r="F223">
        <v>42000</v>
      </c>
      <c r="G223">
        <v>48000</v>
      </c>
      <c r="H223">
        <v>54000</v>
      </c>
      <c r="I223">
        <v>60000</v>
      </c>
      <c r="J223">
        <v>64800</v>
      </c>
      <c r="K223">
        <v>69600</v>
      </c>
      <c r="L223">
        <v>74400</v>
      </c>
      <c r="M223">
        <v>79200</v>
      </c>
      <c r="N223">
        <f t="shared" si="12"/>
        <v>84000</v>
      </c>
      <c r="O223">
        <f t="shared" si="13"/>
        <v>88800</v>
      </c>
      <c r="P223">
        <f t="shared" si="14"/>
        <v>93600</v>
      </c>
      <c r="Q223">
        <f t="shared" si="15"/>
        <v>98400</v>
      </c>
    </row>
    <row r="224" spans="1:17" x14ac:dyDescent="0.3">
      <c r="A224" t="s">
        <v>561</v>
      </c>
      <c r="B224" t="s">
        <v>241</v>
      </c>
      <c r="C224" t="s">
        <v>278</v>
      </c>
      <c r="F224">
        <v>42000</v>
      </c>
      <c r="G224">
        <v>48000</v>
      </c>
      <c r="H224">
        <v>54000</v>
      </c>
      <c r="I224">
        <v>60000</v>
      </c>
      <c r="J224">
        <v>64800</v>
      </c>
      <c r="K224">
        <v>69600</v>
      </c>
      <c r="L224">
        <v>74400</v>
      </c>
      <c r="M224">
        <v>79200</v>
      </c>
      <c r="N224">
        <f t="shared" si="12"/>
        <v>84000</v>
      </c>
      <c r="O224">
        <f t="shared" si="13"/>
        <v>88800</v>
      </c>
      <c r="P224">
        <f t="shared" si="14"/>
        <v>93600</v>
      </c>
      <c r="Q224">
        <f t="shared" si="15"/>
        <v>98400</v>
      </c>
    </row>
    <row r="225" spans="1:17" x14ac:dyDescent="0.3">
      <c r="A225" t="s">
        <v>562</v>
      </c>
      <c r="B225" t="s">
        <v>242</v>
      </c>
      <c r="C225" t="s">
        <v>285</v>
      </c>
      <c r="F225">
        <v>42000</v>
      </c>
      <c r="G225">
        <v>48000</v>
      </c>
      <c r="H225">
        <v>54000</v>
      </c>
      <c r="I225">
        <v>60000</v>
      </c>
      <c r="J225">
        <v>64800</v>
      </c>
      <c r="K225">
        <v>69600</v>
      </c>
      <c r="L225">
        <v>74400</v>
      </c>
      <c r="M225">
        <v>79200</v>
      </c>
      <c r="N225">
        <f t="shared" si="12"/>
        <v>84000</v>
      </c>
      <c r="O225">
        <f t="shared" si="13"/>
        <v>88800</v>
      </c>
      <c r="P225">
        <f t="shared" si="14"/>
        <v>93600</v>
      </c>
      <c r="Q225">
        <f t="shared" si="15"/>
        <v>98400</v>
      </c>
    </row>
    <row r="226" spans="1:17" x14ac:dyDescent="0.3">
      <c r="A226" t="s">
        <v>563</v>
      </c>
      <c r="B226" t="s">
        <v>243</v>
      </c>
      <c r="C226" t="s">
        <v>282</v>
      </c>
      <c r="F226">
        <v>42000</v>
      </c>
      <c r="G226">
        <v>48000</v>
      </c>
      <c r="H226">
        <v>54000</v>
      </c>
      <c r="I226">
        <v>60000</v>
      </c>
      <c r="J226">
        <v>64800</v>
      </c>
      <c r="K226">
        <v>69600</v>
      </c>
      <c r="L226">
        <v>74400</v>
      </c>
      <c r="M226">
        <v>79200</v>
      </c>
      <c r="N226">
        <f t="shared" si="12"/>
        <v>84000</v>
      </c>
      <c r="O226">
        <f t="shared" si="13"/>
        <v>88800</v>
      </c>
      <c r="P226">
        <f t="shared" si="14"/>
        <v>93600</v>
      </c>
      <c r="Q226">
        <f t="shared" si="15"/>
        <v>98400</v>
      </c>
    </row>
    <row r="227" spans="1:17" x14ac:dyDescent="0.3">
      <c r="A227" t="s">
        <v>564</v>
      </c>
      <c r="B227" t="s">
        <v>244</v>
      </c>
      <c r="C227" t="s">
        <v>288</v>
      </c>
      <c r="F227">
        <v>43700</v>
      </c>
      <c r="G227">
        <v>49950</v>
      </c>
      <c r="H227">
        <v>56200</v>
      </c>
      <c r="I227">
        <v>62400</v>
      </c>
      <c r="J227">
        <v>67400</v>
      </c>
      <c r="K227">
        <v>72400</v>
      </c>
      <c r="L227">
        <v>77400</v>
      </c>
      <c r="M227">
        <v>82400</v>
      </c>
      <c r="N227">
        <f t="shared" si="12"/>
        <v>87360</v>
      </c>
      <c r="O227">
        <f t="shared" si="13"/>
        <v>92352</v>
      </c>
      <c r="P227">
        <f t="shared" si="14"/>
        <v>97344</v>
      </c>
      <c r="Q227">
        <f t="shared" si="15"/>
        <v>102336</v>
      </c>
    </row>
    <row r="228" spans="1:17" x14ac:dyDescent="0.3">
      <c r="A228" t="s">
        <v>565</v>
      </c>
      <c r="B228" t="s">
        <v>245</v>
      </c>
      <c r="C228" t="s">
        <v>279</v>
      </c>
      <c r="F228">
        <v>68500</v>
      </c>
      <c r="G228">
        <v>78250</v>
      </c>
      <c r="H228">
        <v>88050</v>
      </c>
      <c r="I228">
        <v>97800</v>
      </c>
      <c r="J228">
        <v>105650</v>
      </c>
      <c r="K228">
        <v>113450</v>
      </c>
      <c r="L228">
        <v>121300</v>
      </c>
      <c r="M228">
        <v>129100</v>
      </c>
      <c r="N228">
        <f t="shared" si="12"/>
        <v>136920</v>
      </c>
      <c r="O228">
        <f t="shared" si="13"/>
        <v>144744</v>
      </c>
      <c r="P228">
        <f t="shared" si="14"/>
        <v>152568</v>
      </c>
      <c r="Q228">
        <f t="shared" si="15"/>
        <v>160392</v>
      </c>
    </row>
    <row r="229" spans="1:17" x14ac:dyDescent="0.3">
      <c r="A229" t="s">
        <v>566</v>
      </c>
      <c r="B229" t="s">
        <v>34</v>
      </c>
      <c r="C229" t="s">
        <v>272</v>
      </c>
      <c r="F229">
        <v>42000</v>
      </c>
      <c r="G229">
        <v>48000</v>
      </c>
      <c r="H229">
        <v>54000</v>
      </c>
      <c r="I229">
        <v>60000</v>
      </c>
      <c r="J229">
        <v>64800</v>
      </c>
      <c r="K229">
        <v>69600</v>
      </c>
      <c r="L229">
        <v>74400</v>
      </c>
      <c r="M229">
        <v>79200</v>
      </c>
      <c r="N229">
        <f t="shared" si="12"/>
        <v>84000</v>
      </c>
      <c r="O229">
        <f t="shared" si="13"/>
        <v>88800</v>
      </c>
      <c r="P229">
        <f t="shared" si="14"/>
        <v>93600</v>
      </c>
      <c r="Q229">
        <f t="shared" si="15"/>
        <v>98400</v>
      </c>
    </row>
    <row r="230" spans="1:17" x14ac:dyDescent="0.3">
      <c r="A230" t="s">
        <v>567</v>
      </c>
      <c r="B230" t="s">
        <v>246</v>
      </c>
      <c r="C230" t="s">
        <v>272</v>
      </c>
      <c r="F230">
        <v>42000</v>
      </c>
      <c r="G230">
        <v>48000</v>
      </c>
      <c r="H230">
        <v>54000</v>
      </c>
      <c r="I230">
        <v>60000</v>
      </c>
      <c r="J230">
        <v>64800</v>
      </c>
      <c r="K230">
        <v>69600</v>
      </c>
      <c r="L230">
        <v>74400</v>
      </c>
      <c r="M230">
        <v>79200</v>
      </c>
      <c r="N230">
        <f t="shared" si="12"/>
        <v>84000</v>
      </c>
      <c r="O230">
        <f t="shared" si="13"/>
        <v>88800</v>
      </c>
      <c r="P230">
        <f t="shared" si="14"/>
        <v>93600</v>
      </c>
      <c r="Q230">
        <f t="shared" si="15"/>
        <v>98400</v>
      </c>
    </row>
    <row r="231" spans="1:17" x14ac:dyDescent="0.3">
      <c r="A231" t="s">
        <v>568</v>
      </c>
      <c r="B231" t="s">
        <v>247</v>
      </c>
      <c r="C231" t="s">
        <v>270</v>
      </c>
      <c r="F231">
        <v>43650</v>
      </c>
      <c r="G231">
        <v>49850</v>
      </c>
      <c r="H231">
        <v>56100</v>
      </c>
      <c r="I231">
        <v>62300</v>
      </c>
      <c r="J231">
        <v>67300</v>
      </c>
      <c r="K231">
        <v>72300</v>
      </c>
      <c r="L231">
        <v>77300</v>
      </c>
      <c r="M231">
        <v>82250</v>
      </c>
      <c r="N231">
        <f t="shared" si="12"/>
        <v>87220</v>
      </c>
      <c r="O231">
        <f t="shared" si="13"/>
        <v>92204</v>
      </c>
      <c r="P231">
        <f t="shared" si="14"/>
        <v>97188</v>
      </c>
      <c r="Q231">
        <f t="shared" si="15"/>
        <v>102172</v>
      </c>
    </row>
    <row r="232" spans="1:17" x14ac:dyDescent="0.3">
      <c r="A232" t="s">
        <v>569</v>
      </c>
      <c r="B232" t="s">
        <v>248</v>
      </c>
      <c r="C232" t="s">
        <v>271</v>
      </c>
      <c r="F232">
        <v>45600</v>
      </c>
      <c r="G232">
        <v>52100</v>
      </c>
      <c r="H232">
        <v>58600</v>
      </c>
      <c r="I232">
        <v>65100</v>
      </c>
      <c r="J232">
        <v>70350</v>
      </c>
      <c r="K232">
        <v>75550</v>
      </c>
      <c r="L232">
        <v>80750</v>
      </c>
      <c r="M232">
        <v>85950</v>
      </c>
      <c r="N232">
        <f t="shared" si="12"/>
        <v>91140</v>
      </c>
      <c r="O232">
        <f t="shared" si="13"/>
        <v>96348</v>
      </c>
      <c r="P232">
        <f t="shared" si="14"/>
        <v>101556</v>
      </c>
      <c r="Q232">
        <f t="shared" si="15"/>
        <v>106764</v>
      </c>
    </row>
    <row r="233" spans="1:17" x14ac:dyDescent="0.3">
      <c r="A233" t="s">
        <v>570</v>
      </c>
      <c r="B233" t="s">
        <v>249</v>
      </c>
      <c r="C233" t="s">
        <v>291</v>
      </c>
      <c r="F233">
        <v>42000</v>
      </c>
      <c r="G233">
        <v>48000</v>
      </c>
      <c r="H233">
        <v>54000</v>
      </c>
      <c r="I233">
        <v>60000</v>
      </c>
      <c r="J233">
        <v>64800</v>
      </c>
      <c r="K233">
        <v>69600</v>
      </c>
      <c r="L233">
        <v>74400</v>
      </c>
      <c r="M233">
        <v>79200</v>
      </c>
      <c r="N233">
        <f t="shared" si="12"/>
        <v>84000</v>
      </c>
      <c r="O233">
        <f t="shared" si="13"/>
        <v>88800</v>
      </c>
      <c r="P233">
        <f t="shared" si="14"/>
        <v>93600</v>
      </c>
      <c r="Q233">
        <f t="shared" si="15"/>
        <v>98400</v>
      </c>
    </row>
    <row r="234" spans="1:17" x14ac:dyDescent="0.3">
      <c r="A234" t="s">
        <v>571</v>
      </c>
      <c r="B234" t="s">
        <v>250</v>
      </c>
      <c r="C234" t="s">
        <v>291</v>
      </c>
      <c r="F234">
        <v>42000</v>
      </c>
      <c r="G234">
        <v>48000</v>
      </c>
      <c r="H234">
        <v>54000</v>
      </c>
      <c r="I234">
        <v>60000</v>
      </c>
      <c r="J234">
        <v>64800</v>
      </c>
      <c r="K234">
        <v>69600</v>
      </c>
      <c r="L234">
        <v>74400</v>
      </c>
      <c r="M234">
        <v>79200</v>
      </c>
      <c r="N234">
        <f t="shared" si="12"/>
        <v>84000</v>
      </c>
      <c r="O234">
        <f t="shared" si="13"/>
        <v>88800</v>
      </c>
      <c r="P234">
        <f t="shared" si="14"/>
        <v>93600</v>
      </c>
      <c r="Q234">
        <f t="shared" si="15"/>
        <v>98400</v>
      </c>
    </row>
    <row r="235" spans="1:17" x14ac:dyDescent="0.3">
      <c r="A235" t="s">
        <v>572</v>
      </c>
      <c r="B235" t="s">
        <v>251</v>
      </c>
      <c r="C235" t="s">
        <v>270</v>
      </c>
      <c r="F235">
        <v>44800</v>
      </c>
      <c r="G235">
        <v>51200</v>
      </c>
      <c r="H235">
        <v>57600</v>
      </c>
      <c r="I235">
        <v>64000</v>
      </c>
      <c r="J235">
        <v>69150</v>
      </c>
      <c r="K235">
        <v>74250</v>
      </c>
      <c r="L235">
        <v>79400</v>
      </c>
      <c r="M235">
        <v>84500</v>
      </c>
      <c r="N235">
        <f t="shared" si="12"/>
        <v>89600</v>
      </c>
      <c r="O235">
        <f t="shared" si="13"/>
        <v>94720</v>
      </c>
      <c r="P235">
        <f t="shared" si="14"/>
        <v>99840</v>
      </c>
      <c r="Q235">
        <f t="shared" si="15"/>
        <v>104960</v>
      </c>
    </row>
    <row r="236" spans="1:17" x14ac:dyDescent="0.3">
      <c r="A236" t="s">
        <v>573</v>
      </c>
      <c r="B236" t="s">
        <v>252</v>
      </c>
      <c r="C236" t="s">
        <v>286</v>
      </c>
      <c r="F236">
        <v>45100</v>
      </c>
      <c r="G236">
        <v>51500</v>
      </c>
      <c r="H236">
        <v>57950</v>
      </c>
      <c r="I236">
        <v>64400</v>
      </c>
      <c r="J236">
        <v>69550</v>
      </c>
      <c r="K236">
        <v>74700</v>
      </c>
      <c r="L236">
        <v>79900</v>
      </c>
      <c r="M236">
        <v>85000</v>
      </c>
      <c r="N236">
        <f t="shared" si="12"/>
        <v>90160</v>
      </c>
      <c r="O236">
        <f t="shared" si="13"/>
        <v>95312</v>
      </c>
      <c r="P236">
        <f t="shared" si="14"/>
        <v>100464</v>
      </c>
      <c r="Q236">
        <f t="shared" si="15"/>
        <v>105616</v>
      </c>
    </row>
    <row r="237" spans="1:17" x14ac:dyDescent="0.3">
      <c r="A237" t="s">
        <v>574</v>
      </c>
      <c r="B237" t="s">
        <v>27</v>
      </c>
      <c r="C237" t="s">
        <v>277</v>
      </c>
      <c r="F237">
        <v>42650</v>
      </c>
      <c r="G237">
        <v>48750</v>
      </c>
      <c r="H237">
        <v>54850</v>
      </c>
      <c r="I237">
        <v>60900</v>
      </c>
      <c r="J237">
        <v>65800</v>
      </c>
      <c r="K237">
        <v>70650</v>
      </c>
      <c r="L237">
        <v>75550</v>
      </c>
      <c r="M237">
        <v>80400</v>
      </c>
      <c r="N237">
        <f t="shared" si="12"/>
        <v>85260</v>
      </c>
      <c r="O237">
        <f t="shared" si="13"/>
        <v>90132</v>
      </c>
      <c r="P237">
        <f t="shared" si="14"/>
        <v>95004</v>
      </c>
      <c r="Q237">
        <f t="shared" si="15"/>
        <v>99876</v>
      </c>
    </row>
    <row r="238" spans="1:17" x14ac:dyDescent="0.3">
      <c r="A238" t="s">
        <v>575</v>
      </c>
      <c r="B238" t="s">
        <v>253</v>
      </c>
      <c r="C238" t="s">
        <v>277</v>
      </c>
      <c r="F238">
        <v>53000</v>
      </c>
      <c r="G238">
        <v>60600</v>
      </c>
      <c r="H238">
        <v>68150</v>
      </c>
      <c r="I238">
        <v>75700</v>
      </c>
      <c r="J238">
        <v>81800</v>
      </c>
      <c r="K238">
        <v>87850</v>
      </c>
      <c r="L238">
        <v>93900</v>
      </c>
      <c r="M238">
        <v>99950</v>
      </c>
      <c r="N238">
        <f t="shared" si="12"/>
        <v>105980</v>
      </c>
      <c r="O238">
        <f t="shared" si="13"/>
        <v>112036</v>
      </c>
      <c r="P238">
        <f t="shared" si="14"/>
        <v>118092</v>
      </c>
      <c r="Q238">
        <f t="shared" si="15"/>
        <v>124147.99999999999</v>
      </c>
    </row>
    <row r="239" spans="1:17" x14ac:dyDescent="0.3">
      <c r="A239" t="s">
        <v>576</v>
      </c>
      <c r="B239" t="s">
        <v>93</v>
      </c>
      <c r="C239" t="s">
        <v>271</v>
      </c>
      <c r="F239">
        <v>42950</v>
      </c>
      <c r="G239">
        <v>49100</v>
      </c>
      <c r="H239">
        <v>55250</v>
      </c>
      <c r="I239">
        <v>61350</v>
      </c>
      <c r="J239">
        <v>66300</v>
      </c>
      <c r="K239">
        <v>71200</v>
      </c>
      <c r="L239">
        <v>76100</v>
      </c>
      <c r="M239">
        <v>81000</v>
      </c>
      <c r="N239">
        <f t="shared" si="12"/>
        <v>85890</v>
      </c>
      <c r="O239">
        <f t="shared" si="13"/>
        <v>90798</v>
      </c>
      <c r="P239">
        <f t="shared" si="14"/>
        <v>95706</v>
      </c>
      <c r="Q239">
        <f t="shared" si="15"/>
        <v>100614</v>
      </c>
    </row>
    <row r="240" spans="1:17" x14ac:dyDescent="0.3">
      <c r="A240" t="s">
        <v>264</v>
      </c>
      <c r="B240" t="s">
        <v>28</v>
      </c>
      <c r="C240" t="s">
        <v>283</v>
      </c>
      <c r="F240">
        <v>51100</v>
      </c>
      <c r="G240">
        <v>58400</v>
      </c>
      <c r="H240">
        <v>65700</v>
      </c>
      <c r="I240">
        <v>73000</v>
      </c>
      <c r="J240">
        <v>78850</v>
      </c>
      <c r="K240">
        <v>84700</v>
      </c>
      <c r="L240">
        <v>90550</v>
      </c>
      <c r="M240">
        <v>96400</v>
      </c>
      <c r="N240">
        <f t="shared" si="12"/>
        <v>102200</v>
      </c>
      <c r="O240">
        <f t="shared" si="13"/>
        <v>108040</v>
      </c>
      <c r="P240">
        <f t="shared" si="14"/>
        <v>113880</v>
      </c>
      <c r="Q240">
        <f t="shared" si="15"/>
        <v>119720</v>
      </c>
    </row>
    <row r="241" spans="1:17" x14ac:dyDescent="0.3">
      <c r="A241" t="s">
        <v>577</v>
      </c>
      <c r="B241" t="s">
        <v>254</v>
      </c>
      <c r="C241" t="s">
        <v>293</v>
      </c>
      <c r="F241">
        <v>42000</v>
      </c>
      <c r="G241">
        <v>48000</v>
      </c>
      <c r="H241">
        <v>54000</v>
      </c>
      <c r="I241">
        <v>60000</v>
      </c>
      <c r="J241">
        <v>64800</v>
      </c>
      <c r="K241">
        <v>69600</v>
      </c>
      <c r="L241">
        <v>74400</v>
      </c>
      <c r="M241">
        <v>79200</v>
      </c>
      <c r="N241">
        <f t="shared" si="12"/>
        <v>84000</v>
      </c>
      <c r="O241">
        <f t="shared" si="13"/>
        <v>88800</v>
      </c>
      <c r="P241">
        <f t="shared" si="14"/>
        <v>93600</v>
      </c>
      <c r="Q241">
        <f t="shared" si="15"/>
        <v>98400</v>
      </c>
    </row>
    <row r="242" spans="1:17" x14ac:dyDescent="0.3">
      <c r="A242" t="s">
        <v>578</v>
      </c>
      <c r="B242" t="s">
        <v>255</v>
      </c>
      <c r="C242" t="s">
        <v>277</v>
      </c>
      <c r="F242">
        <v>42650</v>
      </c>
      <c r="G242">
        <v>48750</v>
      </c>
      <c r="H242">
        <v>54850</v>
      </c>
      <c r="I242">
        <v>60900</v>
      </c>
      <c r="J242">
        <v>65800</v>
      </c>
      <c r="K242">
        <v>70650</v>
      </c>
      <c r="L242">
        <v>75550</v>
      </c>
      <c r="M242">
        <v>80400</v>
      </c>
      <c r="N242">
        <f t="shared" si="12"/>
        <v>85260</v>
      </c>
      <c r="O242">
        <f t="shared" si="13"/>
        <v>90132</v>
      </c>
      <c r="P242">
        <f t="shared" si="14"/>
        <v>95004</v>
      </c>
      <c r="Q242">
        <f t="shared" si="15"/>
        <v>99876</v>
      </c>
    </row>
    <row r="243" spans="1:17" x14ac:dyDescent="0.3">
      <c r="A243" t="s">
        <v>579</v>
      </c>
      <c r="B243" t="s">
        <v>57</v>
      </c>
      <c r="C243" t="s">
        <v>275</v>
      </c>
      <c r="F243">
        <v>42000</v>
      </c>
      <c r="G243">
        <v>48000</v>
      </c>
      <c r="H243">
        <v>54000</v>
      </c>
      <c r="I243">
        <v>60000</v>
      </c>
      <c r="J243">
        <v>64800</v>
      </c>
      <c r="K243">
        <v>69600</v>
      </c>
      <c r="L243">
        <v>74400</v>
      </c>
      <c r="M243">
        <v>79200</v>
      </c>
      <c r="N243">
        <f t="shared" si="12"/>
        <v>84000</v>
      </c>
      <c r="O243">
        <f t="shared" si="13"/>
        <v>88800</v>
      </c>
      <c r="P243">
        <f t="shared" si="14"/>
        <v>93600</v>
      </c>
      <c r="Q243">
        <f t="shared" si="15"/>
        <v>98400</v>
      </c>
    </row>
    <row r="244" spans="1:17" x14ac:dyDescent="0.3">
      <c r="A244" t="s">
        <v>580</v>
      </c>
      <c r="B244" t="s">
        <v>79</v>
      </c>
      <c r="C244" t="s">
        <v>274</v>
      </c>
      <c r="F244">
        <v>45600</v>
      </c>
      <c r="G244">
        <v>52100</v>
      </c>
      <c r="H244">
        <v>58600</v>
      </c>
      <c r="I244">
        <v>65100</v>
      </c>
      <c r="J244">
        <v>70350</v>
      </c>
      <c r="K244">
        <v>75550</v>
      </c>
      <c r="L244">
        <v>80750</v>
      </c>
      <c r="M244">
        <v>85950</v>
      </c>
      <c r="N244">
        <f t="shared" si="12"/>
        <v>91140</v>
      </c>
      <c r="O244">
        <f t="shared" si="13"/>
        <v>96348</v>
      </c>
      <c r="P244">
        <f t="shared" si="14"/>
        <v>101556</v>
      </c>
      <c r="Q244">
        <f t="shared" si="15"/>
        <v>106764</v>
      </c>
    </row>
    <row r="245" spans="1:17" x14ac:dyDescent="0.3">
      <c r="A245" t="s">
        <v>581</v>
      </c>
      <c r="B245" t="s">
        <v>256</v>
      </c>
      <c r="C245" t="s">
        <v>274</v>
      </c>
      <c r="F245">
        <v>42000</v>
      </c>
      <c r="G245">
        <v>48000</v>
      </c>
      <c r="H245">
        <v>54000</v>
      </c>
      <c r="I245">
        <v>60000</v>
      </c>
      <c r="J245">
        <v>64800</v>
      </c>
      <c r="K245">
        <v>69600</v>
      </c>
      <c r="L245">
        <v>74400</v>
      </c>
      <c r="M245">
        <v>79200</v>
      </c>
      <c r="N245">
        <f t="shared" si="12"/>
        <v>84000</v>
      </c>
      <c r="O245">
        <f t="shared" si="13"/>
        <v>88800</v>
      </c>
      <c r="P245">
        <f t="shared" si="14"/>
        <v>93600</v>
      </c>
      <c r="Q245">
        <f t="shared" si="15"/>
        <v>98400</v>
      </c>
    </row>
    <row r="246" spans="1:17" x14ac:dyDescent="0.3">
      <c r="A246" t="s">
        <v>582</v>
      </c>
      <c r="B246" t="s">
        <v>257</v>
      </c>
      <c r="C246" t="s">
        <v>287</v>
      </c>
      <c r="F246">
        <v>42000</v>
      </c>
      <c r="G246">
        <v>48000</v>
      </c>
      <c r="H246">
        <v>54000</v>
      </c>
      <c r="I246">
        <v>60000</v>
      </c>
      <c r="J246">
        <v>64800</v>
      </c>
      <c r="K246">
        <v>69600</v>
      </c>
      <c r="L246">
        <v>74400</v>
      </c>
      <c r="M246">
        <v>79200</v>
      </c>
      <c r="N246">
        <f t="shared" si="12"/>
        <v>84000</v>
      </c>
      <c r="O246">
        <f t="shared" si="13"/>
        <v>88800</v>
      </c>
      <c r="P246">
        <f t="shared" si="14"/>
        <v>93600</v>
      </c>
      <c r="Q246">
        <f t="shared" si="15"/>
        <v>98400</v>
      </c>
    </row>
    <row r="247" spans="1:17" x14ac:dyDescent="0.3">
      <c r="A247" t="s">
        <v>583</v>
      </c>
      <c r="B247" t="s">
        <v>68</v>
      </c>
      <c r="C247" t="s">
        <v>279</v>
      </c>
      <c r="F247">
        <v>68500</v>
      </c>
      <c r="G247">
        <v>78250</v>
      </c>
      <c r="H247">
        <v>88050</v>
      </c>
      <c r="I247">
        <v>97800</v>
      </c>
      <c r="J247">
        <v>105650</v>
      </c>
      <c r="K247">
        <v>113450</v>
      </c>
      <c r="L247">
        <v>121300</v>
      </c>
      <c r="M247">
        <v>129100</v>
      </c>
      <c r="N247">
        <f t="shared" si="12"/>
        <v>136920</v>
      </c>
      <c r="O247">
        <f t="shared" si="13"/>
        <v>144744</v>
      </c>
      <c r="P247">
        <f t="shared" si="14"/>
        <v>152568</v>
      </c>
      <c r="Q247">
        <f t="shared" si="15"/>
        <v>160392</v>
      </c>
    </row>
    <row r="248" spans="1:17" x14ac:dyDescent="0.3">
      <c r="A248" t="s">
        <v>584</v>
      </c>
      <c r="B248" t="s">
        <v>80</v>
      </c>
      <c r="C248" t="s">
        <v>276</v>
      </c>
      <c r="F248">
        <v>49600</v>
      </c>
      <c r="G248">
        <v>56650</v>
      </c>
      <c r="H248">
        <v>63750</v>
      </c>
      <c r="I248">
        <v>70800</v>
      </c>
      <c r="J248">
        <v>76500</v>
      </c>
      <c r="K248">
        <v>82150</v>
      </c>
      <c r="L248">
        <v>87800</v>
      </c>
      <c r="M248">
        <v>93500</v>
      </c>
      <c r="N248">
        <f t="shared" si="12"/>
        <v>99120</v>
      </c>
      <c r="O248">
        <f t="shared" si="13"/>
        <v>104784</v>
      </c>
      <c r="P248">
        <f t="shared" si="14"/>
        <v>110448</v>
      </c>
      <c r="Q248">
        <f t="shared" si="15"/>
        <v>116112</v>
      </c>
    </row>
    <row r="249" spans="1:17" x14ac:dyDescent="0.3">
      <c r="A249" t="s">
        <v>585</v>
      </c>
      <c r="B249" t="s">
        <v>258</v>
      </c>
      <c r="C249" t="s">
        <v>271</v>
      </c>
      <c r="F249">
        <v>45650</v>
      </c>
      <c r="G249">
        <v>52150</v>
      </c>
      <c r="H249">
        <v>58700</v>
      </c>
      <c r="I249">
        <v>65200</v>
      </c>
      <c r="J249">
        <v>70450</v>
      </c>
      <c r="K249">
        <v>75650</v>
      </c>
      <c r="L249">
        <v>80850</v>
      </c>
      <c r="M249">
        <v>86100</v>
      </c>
      <c r="N249">
        <f t="shared" si="12"/>
        <v>91280</v>
      </c>
      <c r="O249">
        <f t="shared" si="13"/>
        <v>96496</v>
      </c>
      <c r="P249">
        <f t="shared" si="14"/>
        <v>101712</v>
      </c>
      <c r="Q249">
        <f t="shared" si="15"/>
        <v>106928</v>
      </c>
    </row>
    <row r="250" spans="1:17" x14ac:dyDescent="0.3">
      <c r="A250" t="s">
        <v>586</v>
      </c>
      <c r="B250" t="s">
        <v>259</v>
      </c>
      <c r="C250" t="s">
        <v>289</v>
      </c>
      <c r="F250">
        <v>54200</v>
      </c>
      <c r="G250">
        <v>61950</v>
      </c>
      <c r="H250">
        <v>69700</v>
      </c>
      <c r="I250">
        <v>77400</v>
      </c>
      <c r="J250">
        <v>83600</v>
      </c>
      <c r="K250">
        <v>89800</v>
      </c>
      <c r="L250">
        <v>96000</v>
      </c>
      <c r="M250">
        <v>102200</v>
      </c>
      <c r="N250">
        <f t="shared" si="12"/>
        <v>108360</v>
      </c>
      <c r="O250">
        <f t="shared" si="13"/>
        <v>114552</v>
      </c>
      <c r="P250">
        <f t="shared" si="14"/>
        <v>120744</v>
      </c>
      <c r="Q250">
        <f t="shared" si="15"/>
        <v>126935.99999999999</v>
      </c>
    </row>
    <row r="251" spans="1:17" x14ac:dyDescent="0.3">
      <c r="A251" t="s">
        <v>587</v>
      </c>
      <c r="B251" t="s">
        <v>95</v>
      </c>
      <c r="C251" t="s">
        <v>270</v>
      </c>
      <c r="F251">
        <v>44800</v>
      </c>
      <c r="G251">
        <v>51200</v>
      </c>
      <c r="H251">
        <v>57600</v>
      </c>
      <c r="I251">
        <v>64000</v>
      </c>
      <c r="J251">
        <v>69150</v>
      </c>
      <c r="K251">
        <v>74250</v>
      </c>
      <c r="L251">
        <v>79400</v>
      </c>
      <c r="M251">
        <v>84500</v>
      </c>
      <c r="N251">
        <f t="shared" si="12"/>
        <v>89600</v>
      </c>
      <c r="O251">
        <f t="shared" si="13"/>
        <v>94720</v>
      </c>
      <c r="P251">
        <f t="shared" si="14"/>
        <v>99840</v>
      </c>
      <c r="Q251">
        <f t="shared" si="15"/>
        <v>104960</v>
      </c>
    </row>
    <row r="252" spans="1:17" x14ac:dyDescent="0.3">
      <c r="A252" t="s">
        <v>588</v>
      </c>
      <c r="B252" t="s">
        <v>260</v>
      </c>
      <c r="C252" t="s">
        <v>278</v>
      </c>
      <c r="F252">
        <v>51350</v>
      </c>
      <c r="G252">
        <v>58700</v>
      </c>
      <c r="H252">
        <v>66050</v>
      </c>
      <c r="I252">
        <v>73350</v>
      </c>
      <c r="J252">
        <v>79250</v>
      </c>
      <c r="K252">
        <v>85100</v>
      </c>
      <c r="L252">
        <v>91000</v>
      </c>
      <c r="M252">
        <v>96850</v>
      </c>
      <c r="N252">
        <f t="shared" si="12"/>
        <v>102690</v>
      </c>
      <c r="O252">
        <f t="shared" si="13"/>
        <v>108558</v>
      </c>
      <c r="P252">
        <f t="shared" si="14"/>
        <v>114426</v>
      </c>
      <c r="Q252">
        <f t="shared" si="15"/>
        <v>120294</v>
      </c>
    </row>
    <row r="253" spans="1:17" x14ac:dyDescent="0.3">
      <c r="A253" t="s">
        <v>589</v>
      </c>
      <c r="B253" t="s">
        <v>261</v>
      </c>
      <c r="C253" t="s">
        <v>274</v>
      </c>
      <c r="F253">
        <v>45250</v>
      </c>
      <c r="G253">
        <v>51700</v>
      </c>
      <c r="H253">
        <v>58150</v>
      </c>
      <c r="I253">
        <v>64600</v>
      </c>
      <c r="J253">
        <v>69750</v>
      </c>
      <c r="K253">
        <v>74950</v>
      </c>
      <c r="L253">
        <v>80100</v>
      </c>
      <c r="M253">
        <v>85300</v>
      </c>
      <c r="N253">
        <f t="shared" si="12"/>
        <v>90440</v>
      </c>
      <c r="O253">
        <f t="shared" si="13"/>
        <v>95608</v>
      </c>
      <c r="P253">
        <f t="shared" si="14"/>
        <v>100776</v>
      </c>
      <c r="Q253">
        <f t="shared" si="15"/>
        <v>105944</v>
      </c>
    </row>
    <row r="254" spans="1:17" x14ac:dyDescent="0.3">
      <c r="A254" t="s">
        <v>590</v>
      </c>
      <c r="B254" t="s">
        <v>262</v>
      </c>
      <c r="C254" t="s">
        <v>293</v>
      </c>
      <c r="F254">
        <v>42000</v>
      </c>
      <c r="G254">
        <v>48000</v>
      </c>
      <c r="H254">
        <v>54000</v>
      </c>
      <c r="I254">
        <v>60000</v>
      </c>
      <c r="J254">
        <v>64800</v>
      </c>
      <c r="K254">
        <v>69600</v>
      </c>
      <c r="L254">
        <v>74400</v>
      </c>
      <c r="M254">
        <v>79200</v>
      </c>
      <c r="N254">
        <f t="shared" si="12"/>
        <v>84000</v>
      </c>
      <c r="O254">
        <f t="shared" si="13"/>
        <v>88800</v>
      </c>
      <c r="P254">
        <f t="shared" si="14"/>
        <v>93600</v>
      </c>
      <c r="Q254">
        <f t="shared" si="15"/>
        <v>98400</v>
      </c>
    </row>
    <row r="255" spans="1:17" x14ac:dyDescent="0.3">
      <c r="A255" t="s">
        <v>591</v>
      </c>
      <c r="B255" t="s">
        <v>263</v>
      </c>
      <c r="C255" t="s">
        <v>291</v>
      </c>
      <c r="F255">
        <v>42000</v>
      </c>
      <c r="G255">
        <v>48000</v>
      </c>
      <c r="H255">
        <v>54000</v>
      </c>
      <c r="I255">
        <v>60000</v>
      </c>
      <c r="J255">
        <v>64800</v>
      </c>
      <c r="K255">
        <v>69600</v>
      </c>
      <c r="L255">
        <v>74400</v>
      </c>
      <c r="M255">
        <v>79200</v>
      </c>
      <c r="N255">
        <f t="shared" si="12"/>
        <v>84000</v>
      </c>
      <c r="O255">
        <f t="shared" si="13"/>
        <v>88800</v>
      </c>
      <c r="P255">
        <f t="shared" si="14"/>
        <v>93600</v>
      </c>
      <c r="Q255">
        <f t="shared" si="15"/>
        <v>98400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Survey Questionnaire</vt:lpstr>
      <vt:lpstr>LIMITS_COUNTYLEVEL</vt:lpstr>
      <vt:lpstr>LIMITS_COUNTYLEVEL</vt:lpstr>
      <vt:lpstr>'Survey Questionnaire'!Print_Area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Molly Ryan</cp:lastModifiedBy>
  <cp:lastPrinted>2020-04-01T16:28:04Z</cp:lastPrinted>
  <dcterms:created xsi:type="dcterms:W3CDTF">2017-03-09T20:12:23Z</dcterms:created>
  <dcterms:modified xsi:type="dcterms:W3CDTF">2024-08-08T16:31:50Z</dcterms:modified>
</cp:coreProperties>
</file>